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85" activeTab="0"/>
  </bookViews>
  <sheets>
    <sheet name="List1" sheetId="1" r:id="rId1"/>
  </sheets>
  <definedNames>
    <definedName name="_xlnm.Print_Area" localSheetId="0">'List1'!$A$1:$K$1928</definedName>
  </definedNames>
  <calcPr fullCalcOnLoad="1"/>
</workbook>
</file>

<file path=xl/sharedStrings.xml><?xml version="1.0" encoding="utf-8"?>
<sst xmlns="http://schemas.openxmlformats.org/spreadsheetml/2006/main" count="2218" uniqueCount="1046">
  <si>
    <t>UKUPNO RASHODI   (3+4+5)</t>
  </si>
  <si>
    <t>Regres za godišnji odmor</t>
  </si>
  <si>
    <t>Doprinos za obvezno zdravstveno osiguranje zaštite zdravlja na radu</t>
  </si>
  <si>
    <t>Doprinosi za obvezno osiguranje u slućaju nezaposlenosti</t>
  </si>
  <si>
    <t>Ostali doprinosi</t>
  </si>
  <si>
    <t>Poseban doprinos za poticanje zapošljavanja osoba s invaliditetom</t>
  </si>
  <si>
    <t>321 4</t>
  </si>
  <si>
    <t>Ostale naknade troškova zaposlenima</t>
  </si>
  <si>
    <t>Naknada za korištenje privatnog automobila u službene svrhe</t>
  </si>
  <si>
    <t>322 7</t>
  </si>
  <si>
    <t>Pričuva</t>
  </si>
  <si>
    <t>Zakupnine i najamnine za građevinske objekte</t>
  </si>
  <si>
    <t>Zakupnine i najamnine za opremu</t>
  </si>
  <si>
    <t>Ostale zakupnine i najamnine</t>
  </si>
  <si>
    <t>Usluge čišćenja pranja i slično</t>
  </si>
  <si>
    <t>Usluge  čuvanja imovine i osoba</t>
  </si>
  <si>
    <t>Naknade troškova osobama izvan radnog odnosa</t>
  </si>
  <si>
    <t>324 1</t>
  </si>
  <si>
    <t>Naknade troškova zaposlenima izvan radnog odnosa</t>
  </si>
  <si>
    <t>Naknade troškova službenog puta</t>
  </si>
  <si>
    <t>Naknade ostalih troškova</t>
  </si>
  <si>
    <t>329 5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</si>
  <si>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</si>
  <si>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</si>
  <si>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</si>
  <si>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</si>
  <si>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</si>
  <si>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</si>
  <si>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>Kamate za primljene kredite i zajmove</t>
  </si>
  <si>
    <t xml:space="preserve">Kamate za primljene kredite i  zajmove od međunarodnih organizacija, institucija i tijela EU, te inozemnih vlada </t>
  </si>
  <si>
    <t>Kamate za primljene kredite i zajmove od institucija i tijela EU</t>
  </si>
  <si>
    <t>Kamate za primljene zajmove od inozemnih vlada EU</t>
  </si>
  <si>
    <t>Kamate za primljene zajmove od inozemnih vlada izvan EU</t>
  </si>
  <si>
    <t>Kamate za primljene kredite od kreditnih institucija u javnom sektoru</t>
  </si>
  <si>
    <t>Kamate za primljene zajmove od osiguravajućih institucija u javnom sektoru</t>
  </si>
  <si>
    <t>Kamate za primljene zajmove od ostalih financijskih institucija u javnom sektoru</t>
  </si>
  <si>
    <t>Kamate za primljene kredite i zajmove od kreditnih i ostalih financijskih institucija institucija   u javnom sektoru</t>
  </si>
  <si>
    <t>Kamate za primljene kredite od tuzemnih kreditnih institucija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</si>
  <si>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</si>
  <si>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</si>
  <si>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</si>
  <si>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</si>
  <si>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 financijskih institucija</t>
  </si>
  <si>
    <t>342 6</t>
  </si>
  <si>
    <t>Kamate za primljene zajmove od trgovačkih  društava u javnom sektoru</t>
  </si>
  <si>
    <t>Kamate za primljene zajmove od trgovačkih društava u javnom sektoru</t>
  </si>
  <si>
    <t>Kamate za primljene zajmove od tuzemnih trgovačkih društava izvan javnog sektora</t>
  </si>
  <si>
    <t>Kamate za primljene zajmove od tuzemnih obrtnika izvan javnog sektora</t>
  </si>
  <si>
    <t>Kamate za primljene zajmove od inozemnih trgovačkih društava</t>
  </si>
  <si>
    <t>Kamate za primljene zajmove od inozemnih obrtnika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</si>
  <si>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</si>
  <si>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</si>
  <si>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</si>
  <si>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</si>
  <si>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HZMO-a,HZZ-a, HZZO-a</t>
  </si>
  <si>
    <t>Kamate za primljene zajmove od ostalih izvanproračunskih korisnika državnog proračuna</t>
  </si>
  <si>
    <t>Kamate za primljene zajmove od ostalih  izvanproračunskih korisnika županijskih, gradskih i općinskih proračuna</t>
  </si>
  <si>
    <t>Razlike zbog primjene valutne klauzule</t>
  </si>
  <si>
    <t>Zatezne kamate iz poslovnih odnosa</t>
  </si>
  <si>
    <t>Ostale zatezne kamate</t>
  </si>
  <si>
    <t>Diskont na izdane vrijednosne papire</t>
  </si>
  <si>
    <t>Subvencije kreditnim institucijama u javnom sektoru</t>
  </si>
  <si>
    <t>Subvencije osiguravajućim društvima u javnom sektoru</t>
  </si>
  <si>
    <t>Subvencije ostalim financijskim institucijama u javnom sektoru</t>
  </si>
  <si>
    <t>Subvencije trgovačkim društvima, obrtnicima, malim i srednjim poduzetnicima izvan javnog sektora</t>
  </si>
  <si>
    <t>Subvencije kreditnim institucijama izvan javnog sektora</t>
  </si>
  <si>
    <t>Subvencije osiguravajućim društvima izvan javnog sektora</t>
  </si>
  <si>
    <t>Subvencije poljoprivrednicima i  obrtnicima</t>
  </si>
  <si>
    <t>Subvencije obrtnicima</t>
  </si>
  <si>
    <t>Tekuće pomoći inozemnim vladama izvan EU</t>
  </si>
  <si>
    <t>Kapitalne pomoći inozemnim vladama izvan EU</t>
  </si>
  <si>
    <t>Tekuće pomoći institucijama i tijelima EU</t>
  </si>
  <si>
    <t>Kapitalne pomoći institucijama i tijelima EU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</si>
  <si>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</si>
  <si>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</si>
  <si>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</si>
  <si>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</si>
  <si>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</si>
  <si>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</si>
  <si>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</si>
  <si>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</si>
  <si>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</si>
  <si>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</si>
  <si>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</si>
  <si>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</si>
  <si>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</si>
  <si>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</si>
  <si>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donacije udrugama i  političkim strankama</t>
  </si>
  <si>
    <t>Tekuće donacije humanitarnim organizacijama</t>
  </si>
  <si>
    <t>Tekuće donacije u naravi humanitarnim organizacijama</t>
  </si>
  <si>
    <t>Kapitalne donacije zakladama i fundacijama</t>
  </si>
  <si>
    <t>Kapitalne donacije humanitarnim organizacijama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</si>
  <si>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</si>
  <si>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</si>
  <si>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</si>
  <si>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 ostalim financijskim institucijama, te trgovačkim društvima izvan javnog sektora</t>
  </si>
  <si>
    <t>Kapitalne pomoći kreditnim i ostalim financijskim institucijama te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</si>
  <si>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</si>
  <si>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</si>
  <si>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</si>
  <si>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Dugogodišnji zakup zemljišta</t>
  </si>
  <si>
    <t>Javna rasvjeta</t>
  </si>
  <si>
    <t xml:space="preserve">Knjige </t>
  </si>
  <si>
    <t>Istraživanje rudnih bogatstava</t>
  </si>
  <si>
    <t>Dokumenti prostornog uređenja (prostorni planovi i ostalo)</t>
  </si>
  <si>
    <t>Državna službena kartografija</t>
  </si>
  <si>
    <t>Izdaci za dane zajmove međunarodnim organizacijama, institucijama i tijelima EU, te inozemnim vladama</t>
  </si>
  <si>
    <t>Dani zajmovi institucijama i tijelima EU</t>
  </si>
  <si>
    <t>Dani zajmovi institucijama i tijelimaEU - kratkoročni</t>
  </si>
  <si>
    <t>Dani zajmovi institucijama i tijelima EU - dugoročni</t>
  </si>
  <si>
    <t>Dani zajmovi inozemnim vladama u EU</t>
  </si>
  <si>
    <t>Dani zajmovi inozemnim vladama u EU - kratkoročni</t>
  </si>
  <si>
    <t>Dani zajmovi inozemnim vladama u EU- kratkoročni</t>
  </si>
  <si>
    <t>Dani zajmovi inozemnim vladama EU - kratkoročni</t>
  </si>
  <si>
    <t>Dani zajmovi inozemnim vladama EU- dugoročni</t>
  </si>
  <si>
    <t>Dani zajmovi inozemnim vladama izvan EU</t>
  </si>
  <si>
    <t>513 2</t>
  </si>
  <si>
    <t>Dani zajmovi kreditnim institucijama u javnom sektoru</t>
  </si>
  <si>
    <t>Dani zajmovi kreditnim institucijama u javnom sektoru-kratkoročni</t>
  </si>
  <si>
    <t>Dani zajmovi kreditnim institucijama u javnom sektoru-dugoročni</t>
  </si>
  <si>
    <t>515 3</t>
  </si>
  <si>
    <t>513 3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</si>
  <si>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</si>
  <si>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</si>
  <si>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</si>
  <si>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513 4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</si>
  <si>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</si>
  <si>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</si>
  <si>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</si>
  <si>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Dani zajmovi tuzemnim kreditnim institucijama izvan javnog sektora - kratkoročni</t>
  </si>
  <si>
    <t>Dani zajmovi tuzemnim kreditnim institucijama izvan javnog sektora</t>
  </si>
  <si>
    <t>Dani zajmovi tuzemnim kreditnim institucijama izvan javnog sektora -  dugoročni</t>
  </si>
  <si>
    <t>Dani zajmovi tuzemnim osiguravajućim društvima izvan javnog sektora</t>
  </si>
  <si>
    <t>Dani zajmovi tuzemnim osiguravajućim društvima izvan javnog sektora - kratkoročni</t>
  </si>
  <si>
    <t>Dani zajmovi tuzemnim osiguravajućim društvima izvan javnog sektora- dugoročni</t>
  </si>
  <si>
    <t xml:space="preserve">Dani zajmovi ostalim tuzemnim financijskim institucijama izvan javnog sektora  </t>
  </si>
  <si>
    <t>Dani zajmovi ostalim tuzemnim financijskim institucijama izvan javnog sektora  - dugoročni</t>
  </si>
  <si>
    <t>Dani zajmovi ostalim tuzemnim financijskim institucijama izvan javnog sektora  - kratkoročni</t>
  </si>
  <si>
    <t>Dani zajmovi inozemnim kreditnim institucijama</t>
  </si>
  <si>
    <t>Dani zajmovi inozemnim kreditnim institucijama - kratkoročni</t>
  </si>
  <si>
    <t>Dani zajmovi inozemnim kreditnim institucijama - dugoročni</t>
  </si>
  <si>
    <t>Dani zajmovi inozemnim osiguravajućim društvima</t>
  </si>
  <si>
    <t>Dani zajmovi inozemnim osiguravajućim društvima - kratkoročni</t>
  </si>
  <si>
    <t>Dani zajmovi inozemnim osiguravajućim društvima - dugoročni</t>
  </si>
  <si>
    <t xml:space="preserve">Dani zajmovi ostalim inozemnim financijskim institucijama </t>
  </si>
  <si>
    <t>Dani zajmovi ostalim inozemnim financijskim institucijama - dugoročni</t>
  </si>
  <si>
    <t>Dani zajmovi ostalim  inozemnim financijskim institucijama - kratkoročni</t>
  </si>
  <si>
    <t xml:space="preserve">516 3       </t>
  </si>
  <si>
    <t>Dani zajmovi trgovačkim društvima izvan javnog sektora</t>
  </si>
  <si>
    <t>Dani zajmovi trgovačkim društvima izvan javnog sektora - dugoročni</t>
  </si>
  <si>
    <t>Dani zajmovi trgovačkim društvima izvan javnog sektora - kratkoročni</t>
  </si>
  <si>
    <t xml:space="preserve">516 4       </t>
  </si>
  <si>
    <t>Dani zajmovi tuzemnim obrtnicima</t>
  </si>
  <si>
    <t>Dani zajmovi tuzemnim obrtnicima - kratkoročni</t>
  </si>
  <si>
    <t>Dani zajmovi tuzemnim obrtnicima -dugoročni</t>
  </si>
  <si>
    <t>516 5</t>
  </si>
  <si>
    <t>Dani zajmovi inozemnim trgovačkim društvima</t>
  </si>
  <si>
    <t>Dani zajmovi inozemnim trgovačkim društvima - kratkoročni</t>
  </si>
  <si>
    <t>Dani zajmovi inozemnim trgovačkim društvima - dugoročni</t>
  </si>
  <si>
    <t>516 6</t>
  </si>
  <si>
    <t>Dani zajmovi inozemnim obrtnicima</t>
  </si>
  <si>
    <t>Dani zajmovi inozemnim obrtnicima - kratkoročni</t>
  </si>
  <si>
    <t>Dani zajmovi inozemnim obrtnicima - dugoročni</t>
  </si>
  <si>
    <t>517 1</t>
  </si>
  <si>
    <t>Dani zajmovi državnom proračunu - kratkoročni</t>
  </si>
  <si>
    <t>Dani zajmovi državnom proračunu - dugoročni</t>
  </si>
  <si>
    <t>517 2</t>
  </si>
  <si>
    <t>Dani zajmovi državnom proračunu</t>
  </si>
  <si>
    <t>Dani zajmovi županijskim proračunima - kratkoročni</t>
  </si>
  <si>
    <t>517 3</t>
  </si>
  <si>
    <t>Dani zajmovi gradskim proračunima</t>
  </si>
  <si>
    <t>Dani zajmovi gradskim proračunima -kratkoročni</t>
  </si>
  <si>
    <t>Dani zajmovi gradskim proračunima -dugoročni</t>
  </si>
  <si>
    <t>517 4</t>
  </si>
  <si>
    <t>Dani zajmovi općinskim proračunima</t>
  </si>
  <si>
    <t>Dani zajmovi općinskim proračunima - dugoročni</t>
  </si>
  <si>
    <t>Dani zajmovi općinskim proračunima - kratkoročni</t>
  </si>
  <si>
    <t>Dani zajmovi županijskim proračunima -dugoročni</t>
  </si>
  <si>
    <t>517 5</t>
  </si>
  <si>
    <t>Dani zajmovi HZMO-u, HZZU i HZZO-u</t>
  </si>
  <si>
    <t>Dani zajmovi HZMO-u, HZZU i HZZO-u - kratkoročni</t>
  </si>
  <si>
    <t>Dani zajmovi HZMO-u, HZZU i HZZO-u - dugoročni</t>
  </si>
  <si>
    <t>517 6</t>
  </si>
  <si>
    <t>Dani zajmovi  ostalim izvanproračunskim korisnicima državnog proračuna</t>
  </si>
  <si>
    <t>Dani zajmovi  ostalim izvanproračunskim korisnicima državnog proračuna - kratkoročni</t>
  </si>
  <si>
    <t>Dani zajmovi ostalim izvanproačunskim korisnicima državnog proračuna - dugoročni</t>
  </si>
  <si>
    <t>Dani zajmovi izvanproračunskim korisnicima županijskih, gradskih i općinskih proračuna</t>
  </si>
  <si>
    <t>Dani zajmovi izvanproračunskim korisnicima županijskih, gradskih i općinskih proračuna -kratkoročni</t>
  </si>
  <si>
    <t>Dani zajmovi izvanproračunskim korisnicima županijskih, gradskih i općinskih proračuna -dugoročni</t>
  </si>
  <si>
    <t>Dionice i udjeli u glavnici kreditnih institucija u javnom sektoru</t>
  </si>
  <si>
    <t>Dionice i udjeli u glavnici osiguravajućih društava u javnom sektoru</t>
  </si>
  <si>
    <t>Dionice i  udjeli u glavnici osiguravajućih društava u javnom sektoru</t>
  </si>
  <si>
    <t>Dionice i udjeli iu glavnici ostalih financijskih institucija  u javnom sektoru</t>
  </si>
  <si>
    <t>Dionice i udjeli u glavnici tuzemnih kreditnih  i ostalih financijskih institucija izvan javnog sektora</t>
  </si>
  <si>
    <t>Dionice i udjeli u glavnici tuzemnih kreditnih institucija izvan javnog sektora</t>
  </si>
  <si>
    <t>Dionice i udjeli u glavnici tuzemnih osiguravajućih institucija izvan javnog sektora</t>
  </si>
  <si>
    <t>Dionice i udjeli u glavnici ostalih tuzemnih osiguravajućih institucija izvan javnog sektora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</si>
  <si>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</si>
  <si>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</si>
  <si>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</si>
  <si>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 xml:space="preserve">541 4        </t>
  </si>
  <si>
    <t>Otplata glavnice primljenih kredita i zajmova od institucija i tjela EU</t>
  </si>
  <si>
    <t>Otplata glavnice primljenih kredita i zajmova od institucija i tijela EU - kratkoročnih</t>
  </si>
  <si>
    <t>Otplata glavnice primljenih kredita i zajmova od institucija i tijela EU - dugoročnih</t>
  </si>
  <si>
    <t>Otplata glavnice primljenih zajmova od inozemnih vlada EU</t>
  </si>
  <si>
    <t>Otplata glavnice primljenih zajmova od inozemnih vlada u EU - kratkoročnih</t>
  </si>
  <si>
    <t>Otplata glavnice primljenih zajmovaod inozemnih vlada u EU - dugoročnih</t>
  </si>
  <si>
    <t xml:space="preserve">Otplata glavnice primljenih zajmova od inozemnih vlada izvan EU </t>
  </si>
  <si>
    <t>Otplata glavnice primljenih zajmova od inozemnih vlada izvan EU - kratkoročnih</t>
  </si>
  <si>
    <t>Otplata glavnice primljenih zajmova od inozemnih vlada izvan EU - dugoročnih</t>
  </si>
  <si>
    <t>Otplata glavnice primljenih kredita od kreditnih institucija u javnom sektoru</t>
  </si>
  <si>
    <t>Otplata glavnice primljenih kredita od kreditnih institucija u javnom sektoru - kratkoročnih</t>
  </si>
  <si>
    <t>Otplata glavnice primljenih kredita od kreditnih institucija u javnom sektoru -dugoročnih</t>
  </si>
  <si>
    <t>Otplata glavnice primljenih zajmova od osiguravajućih društava u javnom sektoru</t>
  </si>
  <si>
    <t>Otplata glavnice primljenih zajmova od osiguravajućih društava u javnom sektoru - kratkoročnih</t>
  </si>
  <si>
    <t>Otplata glavnice primljenih zajmova od osiguravajućih društava u javnom sektoru - dugoročnih</t>
  </si>
  <si>
    <t>Otplata glavnice primljenih zajmova od ostalih financijskih institucija u javnom sektoru</t>
  </si>
  <si>
    <t>Otplata glavnice primljenih zajmova od ostalih financijskih institucija u javnom sektoru - kratkoročnih</t>
  </si>
  <si>
    <t>Otplata glavnice primljenih zajmova od ostalih financijskih institucija u javnom sektoru - dugoročnih</t>
  </si>
  <si>
    <t>544 3</t>
  </si>
  <si>
    <t>Otplata glavnice primljenih kredita od tuzemnih kreditnih institucija izvan javnog sektora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</si>
  <si>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</si>
  <si>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</si>
  <si>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544 4</t>
  </si>
  <si>
    <t>Otplata glavnice primljeni zajmova od tuzemnih osiguravajućih društava izvan javnog sektora</t>
  </si>
  <si>
    <t>Otplata glavnice primljeni zajmova od tuzemnih osiguravajućih društava izvan javnog sektora - kratkoročnih</t>
  </si>
  <si>
    <t>Otplata glavnice primljeni zajmova od tuzemnih osiguravajućih društava izvan javnog sektora - dugoročnih</t>
  </si>
  <si>
    <t>544 5</t>
  </si>
  <si>
    <t xml:space="preserve">Otplata glavnice primljenih kredita i zajmova od ostalih  tuzemnih financijskih institucija izvan javnog sektora </t>
  </si>
  <si>
    <t>Otplata glavnice primljenih kredita i zajmova od ostalih tuzemnih financijskih institucija izvan javnog sektora - kratkoročnih</t>
  </si>
  <si>
    <t xml:space="preserve">Otplata glavnice primljenih kredita i zajmova od ostalih tuzemnih financijskih institucija izvan javnog sektora - dugoročnih </t>
  </si>
  <si>
    <t>544 6</t>
  </si>
  <si>
    <t>Otplata glavnice primljenih kredita od inozemnih kreditnih institucija</t>
  </si>
  <si>
    <t>Otplata glavnice primljenih kredita od inozemnih kreditnih institucija- kratkoročnih</t>
  </si>
  <si>
    <t>Otplata glavnice primljenih kredita od inozemnih kreditnih institucija- dugoročnih</t>
  </si>
  <si>
    <t>544 7</t>
  </si>
  <si>
    <t>Otplata glavnice primljenih zajmova od inozemnih osiguravajućih društava</t>
  </si>
  <si>
    <t>Otplata glavnice primljenih zajmova od inozemnih osiguravajućih društava - kratkoročnih</t>
  </si>
  <si>
    <t>Otplata glavnice primljenih zajmova od inozemnih osiguravajućih društava - dugoročnih</t>
  </si>
  <si>
    <t>544 8</t>
  </si>
  <si>
    <t>Otplata glavnice primljenih kredita i zajmova od ostalih inozemnih financijskih institucija</t>
  </si>
  <si>
    <t>Otplata glavnice primljenih zajmova od trgovačkih društava i  obrtnika izvan javnog sektora</t>
  </si>
  <si>
    <t>Otplata glavnice primljenih zajmova od tuzemnih trgovačkih društava izvan javnog sektora</t>
  </si>
  <si>
    <t>Otplata glavnice primljenih zajmova od tuzemnih trgovačkih društava izvan javnog sektora - kratkoročnh</t>
  </si>
  <si>
    <t>Otplata glavnice primljenih zajmova od tuzemnih trgovačkih društava izvan javnog sektora - dugoročnih</t>
  </si>
  <si>
    <t>Otplata glavnice primljenih zajmova od tuzemnih obrtnika izvan javnog sektora</t>
  </si>
  <si>
    <t>Otplata glavnice primljenih zajmova od tuzemnih obrtnika izvan javnog sektora - dugoročnih</t>
  </si>
  <si>
    <t>Otplata glavnice primljenih zajmova od tuzemnih obrtnika izvan javnog sektora - kratkoročnih</t>
  </si>
  <si>
    <t>545 3</t>
  </si>
  <si>
    <t>545 4</t>
  </si>
  <si>
    <t>545 5</t>
  </si>
  <si>
    <t>Otplata glavnice primljenih zajmova od inozemnih trgovačkih društava</t>
  </si>
  <si>
    <t>Otplata glavnice primljenih zajmova od inozemnih trgovačkih društava - kratkoročnih</t>
  </si>
  <si>
    <t>Otplata glavnice primljenih zajmova od inozemnih trgovačkih društava - dugoročnih</t>
  </si>
  <si>
    <t>545 6</t>
  </si>
  <si>
    <t>Otplata glavnice primljenih zajmova od inozemnih obrtnika</t>
  </si>
  <si>
    <t>Otplata glavnice primljenih zajmova od inozemnih obrtnika - kratkoročnih</t>
  </si>
  <si>
    <t>Otplata glavnice primljenih zajmova od inozemnih obrtnika - dugoročnih</t>
  </si>
  <si>
    <t>547 1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</si>
  <si>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</si>
  <si>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</si>
  <si>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dugročnih</t>
  </si>
  <si>
    <t>547 2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</si>
  <si>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</si>
  <si>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</si>
  <si>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</si>
  <si>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547 3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</si>
  <si>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</si>
  <si>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</si>
  <si>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</si>
  <si>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</si>
  <si>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547 4</t>
  </si>
  <si>
    <t>Otplata glavnice primljenih zajmova od općinskih proračuna - kratkoročnih</t>
  </si>
  <si>
    <t>Otplata glavnice primljenih zajmova od općinskih proračuna - dugoročnih</t>
  </si>
  <si>
    <t>547 5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</si>
  <si>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</si>
  <si>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</si>
  <si>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-dugoročnih</t>
  </si>
  <si>
    <t>547 6</t>
  </si>
  <si>
    <t>Otplata glavnice primljenih zajmova od ostalih izvanproračunskih korisnika državnog proračuna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</si>
  <si>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</si>
  <si>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</si>
  <si>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547 7</t>
  </si>
  <si>
    <t>Otplata glavnice primljenih zajmova od izvanproračunskih korisnika županijskih, gradskih i općinskih proračuna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</si>
  <si>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</si>
  <si>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</si>
  <si>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Otplata glavnice primljenih kredita i zajmova od ostalih inozemnih financijskih institucija - kratko.</t>
  </si>
  <si>
    <t>Otplata glavnice primljenih kredita i zajmova od ostalih inozemnih financijskih institucija - dugor.</t>
  </si>
  <si>
    <t>517 7</t>
  </si>
  <si>
    <r>
      <t xml:space="preserve">Kamate za odobrene, a nerealizirane </t>
    </r>
    <r>
      <rPr>
        <b/>
        <i/>
        <sz val="8"/>
        <rFont val="Arial"/>
        <family val="2"/>
      </rPr>
      <t>kredite i</t>
    </r>
    <r>
      <rPr>
        <b/>
        <sz val="8"/>
        <rFont val="Arial"/>
        <family val="2"/>
      </rPr>
      <t xml:space="preserve"> zajmove</t>
    </r>
  </si>
  <si>
    <t>Kamate za odobrene, a nerealizirane  kredite i zajmove</t>
  </si>
  <si>
    <t>Tekuće pomoći inozemnim vladama u EU</t>
  </si>
  <si>
    <t>Kapitalne pomoći inozemnim vladama u EU</t>
  </si>
  <si>
    <t>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</si>
  <si>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</si>
  <si>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</si>
  <si>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</si>
  <si>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 osobama s invaliditetom</t>
  </si>
  <si>
    <t>Tekuće donacije zakladama i fundacijama</t>
  </si>
  <si>
    <t>Kapitalne pomoći obrtnicima</t>
  </si>
  <si>
    <t>Ceste, željeznice i  ostali prometni objekti</t>
  </si>
  <si>
    <t>Dionice i udjeli u glavnici kreditnih  i ostalih financijskih institucija u javnom sektoru</t>
  </si>
  <si>
    <t>Dionice i udjeli u glavnici kreditnih  i ostalih  financijskih institucija izvan javnog sektora</t>
  </si>
  <si>
    <t>Dionice i udjeli u glavnici inozemnih kreditnih  i ostalih financijskih institucija</t>
  </si>
  <si>
    <t>Izdaci za otplatu glavnice primljenih kredita i zajmova</t>
  </si>
  <si>
    <t>Otplata glavnice primljenih kredita  i  zajmova od međunarodnih organizacija, institucija i tijela EU te inozemnih vlada</t>
  </si>
  <si>
    <t>Otplata glavnice primljenih zajmova od kreditnih i ostalih institucija  u javnom sektoru</t>
  </si>
  <si>
    <t>Otplata glavnice primljenih kredita i zajmova od kreditnih i ostalihfinancijskih institucija izvan javnog sektora</t>
  </si>
  <si>
    <t>Konto</t>
  </si>
  <si>
    <t>Opis konta</t>
  </si>
  <si>
    <t>UKUPNO PRIHODI</t>
  </si>
  <si>
    <t>Rashodi poslovanja</t>
  </si>
  <si>
    <t>Rashodi za zaposlene</t>
  </si>
  <si>
    <t>Plaće</t>
  </si>
  <si>
    <t xml:space="preserve">311 1        </t>
  </si>
  <si>
    <t>Plaće za redovan rad</t>
  </si>
  <si>
    <t>Plaće za zaposlene</t>
  </si>
  <si>
    <t>Plaće za vježbenike</t>
  </si>
  <si>
    <t>Plaće po sudskim presudama</t>
  </si>
  <si>
    <t xml:space="preserve">311 2        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</si>
  <si>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</si>
  <si>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</si>
  <si>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</si>
  <si>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</si>
  <si>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</si>
  <si>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</si>
  <si>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</si>
  <si>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</si>
  <si>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 xml:space="preserve">311 3        </t>
  </si>
  <si>
    <t>Plaće za prekovremeni rad</t>
  </si>
  <si>
    <t xml:space="preserve">311 4        </t>
  </si>
  <si>
    <t>Plaće za posebne uvjete rada</t>
  </si>
  <si>
    <t>Ostali rashodi za zaposlene</t>
  </si>
  <si>
    <t xml:space="preserve">312 1        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</si>
  <si>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</si>
  <si>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</si>
  <si>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</si>
  <si>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</si>
  <si>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</si>
  <si>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</si>
  <si>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</si>
  <si>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 xml:space="preserve">313 1        </t>
  </si>
  <si>
    <t>Doprinosi za mirovinsko osiguranje</t>
  </si>
  <si>
    <t xml:space="preserve">313 2        </t>
  </si>
  <si>
    <t>Doprinosi za zdravstveno osiguranje</t>
  </si>
  <si>
    <t>Doprinosi za obvezno zdravstveno osiguranje</t>
  </si>
  <si>
    <t xml:space="preserve">313 3        </t>
  </si>
  <si>
    <t>Doprinosi za zapošljavanje</t>
  </si>
  <si>
    <t>Materijalni rashodi</t>
  </si>
  <si>
    <t>Naknade troškova zaposlenima</t>
  </si>
  <si>
    <t xml:space="preserve">321 1       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</si>
  <si>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</si>
  <si>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</si>
  <si>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</si>
  <si>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</si>
  <si>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</si>
  <si>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</si>
  <si>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</si>
  <si>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</si>
  <si>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321 2        </t>
  </si>
  <si>
    <t>Naknade za prijevoz, za rad na terenu i odvojeni život</t>
  </si>
  <si>
    <t>Naknade za prijevoz na posao i s posla</t>
  </si>
  <si>
    <t>Naknade za rad na terenu</t>
  </si>
  <si>
    <t>Naknade za odvojeni život</t>
  </si>
  <si>
    <t xml:space="preserve">321 3        </t>
  </si>
  <si>
    <t>Stručno usavršavanje zaposlenika</t>
  </si>
  <si>
    <t>Seminari, savjetovanja i simpoziji</t>
  </si>
  <si>
    <t>Tečajevi i stručni ispiti</t>
  </si>
  <si>
    <t>Rashodi za materijal i energiju</t>
  </si>
  <si>
    <t xml:space="preserve">322 1        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</si>
  <si>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</si>
  <si>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</si>
  <si>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</si>
  <si>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</si>
  <si>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</si>
  <si>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</si>
  <si>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 xml:space="preserve">Materijal za higijenske potrebe i njegu </t>
  </si>
  <si>
    <t>Ostali materijal za potrebe redovnog poslovanja</t>
  </si>
  <si>
    <t xml:space="preserve">322 2        </t>
  </si>
  <si>
    <t>Materijal i sirovine</t>
  </si>
  <si>
    <t>Osnovni materijal i sirovine</t>
  </si>
  <si>
    <t>Kalo, rasip, lom i kvar materijala</t>
  </si>
  <si>
    <t>Namirnice</t>
  </si>
  <si>
    <t>Roba</t>
  </si>
  <si>
    <t>Ostali materijal i sirovine</t>
  </si>
  <si>
    <t xml:space="preserve">322 3        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</si>
  <si>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</si>
  <si>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</si>
  <si>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</si>
  <si>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</si>
  <si>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</si>
  <si>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</si>
  <si>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 xml:space="preserve">322 4        </t>
  </si>
  <si>
    <t>Materijal i dijelovi za tekuće i investicijsko održavanje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</si>
  <si>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</si>
  <si>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</si>
  <si>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</si>
  <si>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</si>
  <si>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 xml:space="preserve">322 5        </t>
  </si>
  <si>
    <t>Sitni inventar i auto gume</t>
  </si>
  <si>
    <t>Sitni inventar</t>
  </si>
  <si>
    <t>Auto gume</t>
  </si>
  <si>
    <t xml:space="preserve">322 6        </t>
  </si>
  <si>
    <t>Rashodi za usluge</t>
  </si>
  <si>
    <t xml:space="preserve">323 1        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</si>
  <si>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</si>
  <si>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</si>
  <si>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</si>
  <si>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</si>
  <si>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</si>
  <si>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</si>
  <si>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 xml:space="preserve">323 2        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</si>
  <si>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</si>
  <si>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</si>
  <si>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</si>
  <si>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</si>
  <si>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</si>
  <si>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 xml:space="preserve">323 3        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</si>
  <si>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</si>
  <si>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</si>
  <si>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</si>
  <si>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</si>
  <si>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</si>
  <si>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</si>
  <si>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 xml:space="preserve">323 4        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</si>
  <si>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</si>
  <si>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</si>
  <si>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</si>
  <si>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</si>
  <si>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</si>
  <si>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</si>
  <si>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 xml:space="preserve">323 5        </t>
  </si>
  <si>
    <t>Zakupnine i najamnine</t>
  </si>
  <si>
    <t>Zakupnine za zemljišta</t>
  </si>
  <si>
    <t xml:space="preserve">323 6        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</si>
  <si>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</si>
  <si>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</si>
  <si>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</si>
  <si>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</si>
  <si>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</si>
  <si>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 xml:space="preserve">323 7        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</si>
  <si>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</si>
  <si>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</si>
  <si>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</si>
  <si>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</si>
  <si>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</si>
  <si>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</si>
  <si>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</si>
  <si>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</si>
  <si>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</si>
  <si>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</si>
  <si>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 xml:space="preserve">323 8        </t>
  </si>
  <si>
    <t>Računalne usluge</t>
  </si>
  <si>
    <t>Usluge ažuriranja računalnih baza</t>
  </si>
  <si>
    <t>Usluge razvoja software-a</t>
  </si>
  <si>
    <t>Ostale računalne usluge</t>
  </si>
  <si>
    <t xml:space="preserve">323 9        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</si>
  <si>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</si>
  <si>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</si>
  <si>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</si>
  <si>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</si>
  <si>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</si>
  <si>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</si>
  <si>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</si>
  <si>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 xml:space="preserve">329 1        </t>
  </si>
  <si>
    <t>Naknade za rad predstavničkih i izvršnih tijela, povjerenstava i slično</t>
  </si>
  <si>
    <t>Naknade članovima povjerenstava</t>
  </si>
  <si>
    <t>Naknade za rad osobama lišenih slobode</t>
  </si>
  <si>
    <t>Ostale slične naknade za rad</t>
  </si>
  <si>
    <t xml:space="preserve">329 2        </t>
  </si>
  <si>
    <t>Premije osiguranja</t>
  </si>
  <si>
    <t>Premije osiguranja prijevoznih sredstava</t>
  </si>
  <si>
    <t>Premije osiguranja ostale imovine</t>
  </si>
  <si>
    <t>Premije osiguranja zaposlenih</t>
  </si>
  <si>
    <t xml:space="preserve">329 3        </t>
  </si>
  <si>
    <t>Reprezentacija</t>
  </si>
  <si>
    <t xml:space="preserve">329 4        </t>
  </si>
  <si>
    <t>Tuzemne članarine</t>
  </si>
  <si>
    <t>Međunarodne članarine</t>
  </si>
  <si>
    <t xml:space="preserve">329 9        </t>
  </si>
  <si>
    <t>Financijski rashodi</t>
  </si>
  <si>
    <t>Kamate za izdane vrijednosne papire</t>
  </si>
  <si>
    <t xml:space="preserve">341 1        </t>
  </si>
  <si>
    <t>Kamate za izdane trezorske zapise</t>
  </si>
  <si>
    <t>Kamate za izdane trezorske zapise u zemlji</t>
  </si>
  <si>
    <t>Kamate za izdane trezorske zapise u inozemstvu</t>
  </si>
  <si>
    <t xml:space="preserve">341 2        </t>
  </si>
  <si>
    <t>Kamate za izdane mjenice</t>
  </si>
  <si>
    <t>Kamate za izdane mjenice u domaćoj valuti</t>
  </si>
  <si>
    <t>Kamate za izdane mjenice u stranoj valuti</t>
  </si>
  <si>
    <t xml:space="preserve">341 3        </t>
  </si>
  <si>
    <t>Kamate za izdane obveznice</t>
  </si>
  <si>
    <t>Kamate za izdane obveznice u zemlji</t>
  </si>
  <si>
    <t>Kamate za izdane obveznice u inozemstvu</t>
  </si>
  <si>
    <t xml:space="preserve">341 9        </t>
  </si>
  <si>
    <t>Kamate za ostale vrijednosne papire</t>
  </si>
  <si>
    <t>Kamate za ostale vrijednosne papire u zemlji</t>
  </si>
  <si>
    <t>Kamate za ostale vrijednosne papire u inozemstvu</t>
  </si>
  <si>
    <t>Kamate za primljene zajmove</t>
  </si>
  <si>
    <t xml:space="preserve">342 1        </t>
  </si>
  <si>
    <t>Kamate za primljene zajmove od drugih razina vlasti</t>
  </si>
  <si>
    <t>Kamate za primljene zajmove od međunarodnih organizacija</t>
  </si>
  <si>
    <t xml:space="preserve">342 2        </t>
  </si>
  <si>
    <t xml:space="preserve">342 3        </t>
  </si>
  <si>
    <t>Kamate za primljene zajmove od banaka i ostalih financijskih institucija izvan javnog sektora</t>
  </si>
  <si>
    <t xml:space="preserve">342 5        </t>
  </si>
  <si>
    <t>Ostali financijski rashodi</t>
  </si>
  <si>
    <t xml:space="preserve">343 1        </t>
  </si>
  <si>
    <t>Bankarske usluge i usluge platnog prometa</t>
  </si>
  <si>
    <t>Usluge banaka</t>
  </si>
  <si>
    <t>Usluge platnog prometa</t>
  </si>
  <si>
    <t xml:space="preserve">343 2        </t>
  </si>
  <si>
    <t>Negativne tečajne razlike i valutna klauzula</t>
  </si>
  <si>
    <t xml:space="preserve">Negativne tečajne razlike </t>
  </si>
  <si>
    <t xml:space="preserve">343 3        </t>
  </si>
  <si>
    <t>Zatezne kamate</t>
  </si>
  <si>
    <t>Zatezne kamate za poreze</t>
  </si>
  <si>
    <t>Zatezne kamate na doprinose</t>
  </si>
  <si>
    <t xml:space="preserve">343 4        </t>
  </si>
  <si>
    <t>Ostali nespomenuti financijski rashodi</t>
  </si>
  <si>
    <t>Subvencije</t>
  </si>
  <si>
    <t>Subvencije trgovačkim društvima u javnom sektoru</t>
  </si>
  <si>
    <t xml:space="preserve">351 1        </t>
  </si>
  <si>
    <t>Subvencije bankama i ostalim financijskim institucijama u javnom sektoru</t>
  </si>
  <si>
    <t xml:space="preserve">351 2        </t>
  </si>
  <si>
    <t xml:space="preserve">352 1        </t>
  </si>
  <si>
    <t>Subvencije bankama i ostalim financijskim institucijama izvan javnog sektora</t>
  </si>
  <si>
    <t xml:space="preserve">352 2        </t>
  </si>
  <si>
    <t>Subvencije trgovačkim društvima izvan javnog sektora</t>
  </si>
  <si>
    <t xml:space="preserve">352 3        </t>
  </si>
  <si>
    <t>Subvencije poljoprivrednicima</t>
  </si>
  <si>
    <t>Pomoći dane u inozemstvo i unutar opće države</t>
  </si>
  <si>
    <t>Pomoći inozemnim vladama</t>
  </si>
  <si>
    <t xml:space="preserve">361 1        </t>
  </si>
  <si>
    <t>Tekuće pomoći inozemnim vladama</t>
  </si>
  <si>
    <t xml:space="preserve">361 2        </t>
  </si>
  <si>
    <t>Kapitalne pomoći inozemnim vladama</t>
  </si>
  <si>
    <t xml:space="preserve">362 1        </t>
  </si>
  <si>
    <t>Tekuće pomoći međunarodnim organizacijama</t>
  </si>
  <si>
    <t xml:space="preserve">362 2        </t>
  </si>
  <si>
    <t>Kapitalne pomoći međunarodnim organizacijama</t>
  </si>
  <si>
    <t xml:space="preserve">363 1        </t>
  </si>
  <si>
    <t xml:space="preserve">363 2        </t>
  </si>
  <si>
    <t>Naknade građanima i kućanstvima na temelju osiguranja i druge naknade</t>
  </si>
  <si>
    <t>Naknade građanima i kućanstvima na temelju osiguranja</t>
  </si>
  <si>
    <t xml:space="preserve">371 1        </t>
  </si>
  <si>
    <t>Naknade građanima i kućanstvima u novcu</t>
  </si>
  <si>
    <t>Naknade za bolest i invaliditet</t>
  </si>
  <si>
    <t>Naknade za zdravstvenu zaštitu u inozemstvu</t>
  </si>
  <si>
    <t>Naknade za djecu i obitelj</t>
  </si>
  <si>
    <t>Naknade za nezaposlene</t>
  </si>
  <si>
    <t>Porodiljne naknade</t>
  </si>
  <si>
    <t>Obiteljska mirovina</t>
  </si>
  <si>
    <t>Naknade za tjelesna oštećenja i tuđu pomoć i njegu</t>
  </si>
  <si>
    <t>Ostale naknade na temelju osiguranja u novcu</t>
  </si>
  <si>
    <t xml:space="preserve">371 2        </t>
  </si>
  <si>
    <t>Naknade građanima i kućanstvima u naravi</t>
  </si>
  <si>
    <t xml:space="preserve">Medicinske (zdravstvene) usluge </t>
  </si>
  <si>
    <t>Ortopedske sprave, pomagala i ostala medicinska oprema</t>
  </si>
  <si>
    <t>Farmaceutski proizvodi</t>
  </si>
  <si>
    <t>Pomoć i njega u kući</t>
  </si>
  <si>
    <t>Ostale naknade na temelju osiguranja u naravi</t>
  </si>
  <si>
    <t>Ostale naknade građanima i kućanstvima iz proračuna</t>
  </si>
  <si>
    <t xml:space="preserve">372 1        </t>
  </si>
  <si>
    <t>Naknade za dječji doplatak</t>
  </si>
  <si>
    <t>Pomoć obiteljima i kućanstvima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</si>
  <si>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</si>
  <si>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</si>
  <si>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</si>
  <si>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</si>
  <si>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</si>
  <si>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 xml:space="preserve">372 2        </t>
  </si>
  <si>
    <t>Sufinanciranje cijene prijevoza</t>
  </si>
  <si>
    <t>Stanovanje</t>
  </si>
  <si>
    <t>Prehrana</t>
  </si>
  <si>
    <t>Ostale naknade iz proračuna u naravi</t>
  </si>
  <si>
    <t>Ostali rashodi</t>
  </si>
  <si>
    <t>Tekuće donacije</t>
  </si>
  <si>
    <t xml:space="preserve">381 1        </t>
  </si>
  <si>
    <t>Tekuće donacije u novcu</t>
  </si>
  <si>
    <t>Tekuće donacije zdravstvenim neprofitnim organizacijama</t>
  </si>
  <si>
    <t>Tekuće donacije vjerskim zajednicama</t>
  </si>
  <si>
    <t>Tekuće donacije nacionalnim zajednicama i manjinama</t>
  </si>
  <si>
    <t>Tekuće donacije sportskim društvima</t>
  </si>
  <si>
    <t>Tekuće donacije građanima i kućanstvima</t>
  </si>
  <si>
    <t>Ostale tekuće donacije</t>
  </si>
  <si>
    <t xml:space="preserve">381 2        </t>
  </si>
  <si>
    <t>Tekuće donacije u naravi</t>
  </si>
  <si>
    <t>Ostale tekuće donacije u naravi</t>
  </si>
  <si>
    <t>Kapitalne donacije</t>
  </si>
  <si>
    <t xml:space="preserve">382 1        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</si>
  <si>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</si>
  <si>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</si>
  <si>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</si>
  <si>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</si>
  <si>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građana i političkim strankama</t>
  </si>
  <si>
    <t>Kapitalne donacije sportskim društvima</t>
  </si>
  <si>
    <t>Kapitalne donacije ostalim neprofitnim organizacijama</t>
  </si>
  <si>
    <t xml:space="preserve">382 2        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</si>
  <si>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</si>
  <si>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</si>
  <si>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</si>
  <si>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</si>
  <si>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Kazne, penali i naknade štete</t>
  </si>
  <si>
    <t xml:space="preserve">383 1        </t>
  </si>
  <si>
    <t>Naknade šteta pravnim i fizičkim osobama</t>
  </si>
  <si>
    <t>Naknade za štete uzrokovane prirodnim katastrofama</t>
  </si>
  <si>
    <t>Ostale naknade šteta pravnim i fizičkim osobama</t>
  </si>
  <si>
    <t xml:space="preserve">383 2        </t>
  </si>
  <si>
    <t>Penali, ležarine i drugo</t>
  </si>
  <si>
    <t xml:space="preserve">383 3        </t>
  </si>
  <si>
    <t>Naknade šteta zaposlenicima</t>
  </si>
  <si>
    <t xml:space="preserve">383 4        </t>
  </si>
  <si>
    <t>Ugovorene kazne i ostale naknade šteta</t>
  </si>
  <si>
    <t>Ugovorene kazne i ostale nakanade šteta</t>
  </si>
  <si>
    <t xml:space="preserve">Kapitalne pomoći </t>
  </si>
  <si>
    <t xml:space="preserve">386 1        </t>
  </si>
  <si>
    <t>Kapitalne pomoći trgovačkim društvima u javnom sektoru</t>
  </si>
  <si>
    <t xml:space="preserve">386 2        </t>
  </si>
  <si>
    <t xml:space="preserve">386 3        </t>
  </si>
  <si>
    <t>Kapitalne pomoći poljoprivrednicima, obrtnicima, malim i srednjim poduzetnicima</t>
  </si>
  <si>
    <t>Kapitalne pomoći poljoprivrednicima</t>
  </si>
  <si>
    <t>Rashodi za nabavu nefinancijske imovine</t>
  </si>
  <si>
    <t>Rashodi za nabavu neproizvedene imovine</t>
  </si>
  <si>
    <t>Materijalna imovina - prirodna bogatstva</t>
  </si>
  <si>
    <t xml:space="preserve">411 1        </t>
  </si>
  <si>
    <t>Zemljište</t>
  </si>
  <si>
    <t>Poljoprivredno zemljište</t>
  </si>
  <si>
    <t>Građevinsko zemljište</t>
  </si>
  <si>
    <t>Ostala zemljišta</t>
  </si>
  <si>
    <t xml:space="preserve">411 2        </t>
  </si>
  <si>
    <t>Rudna bogatstva</t>
  </si>
  <si>
    <t>Nafta i zemni plin</t>
  </si>
  <si>
    <t>Plemeniti metali</t>
  </si>
  <si>
    <t>Drago kamenje</t>
  </si>
  <si>
    <t>Ostala rudna bogatstva</t>
  </si>
  <si>
    <t xml:space="preserve">411 3        </t>
  </si>
  <si>
    <t>Ostala prirodna materijalna imovina</t>
  </si>
  <si>
    <t>Nacionalni parkovi i parkovi prirode</t>
  </si>
  <si>
    <t>Vodna bogatstva (vode)</t>
  </si>
  <si>
    <t>Elektromagnetske frekvencije</t>
  </si>
  <si>
    <t>Ostala nespomenuta prorodna materijalna imovina</t>
  </si>
  <si>
    <t>Nematerijalna imovina</t>
  </si>
  <si>
    <t xml:space="preserve">412 1        </t>
  </si>
  <si>
    <t>Patenti</t>
  </si>
  <si>
    <t xml:space="preserve">412 2        </t>
  </si>
  <si>
    <t>Koncesije</t>
  </si>
  <si>
    <t xml:space="preserve">412 3        </t>
  </si>
  <si>
    <t>Licence</t>
  </si>
  <si>
    <t xml:space="preserve">412 4        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</si>
  <si>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</si>
  <si>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</si>
  <si>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</si>
  <si>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</si>
  <si>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</si>
  <si>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Ostala nespomenuta prava</t>
  </si>
  <si>
    <t xml:space="preserve">412 5        </t>
  </si>
  <si>
    <t>Goodwill</t>
  </si>
  <si>
    <t xml:space="preserve">412 6        </t>
  </si>
  <si>
    <t>Ostala nematerijalna imovina</t>
  </si>
  <si>
    <t>Rashodi za nabavu proizvedene dugotrajne imovine</t>
  </si>
  <si>
    <t>Građevinski objekti</t>
  </si>
  <si>
    <t xml:space="preserve">421 1        </t>
  </si>
  <si>
    <t>Stambeni objekti</t>
  </si>
  <si>
    <t>Stambeni objekti za zaposlene</t>
  </si>
  <si>
    <t>Stambeni objekti za socijalne skupine građana</t>
  </si>
  <si>
    <t>Ostali stambeni objekti</t>
  </si>
  <si>
    <t xml:space="preserve">421 2        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</si>
  <si>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</si>
  <si>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</si>
  <si>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</si>
  <si>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</si>
  <si>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</si>
  <si>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</si>
  <si>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</si>
  <si>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</si>
  <si>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</si>
  <si>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 xml:space="preserve">421 3        </t>
  </si>
  <si>
    <t>Ceste</t>
  </si>
  <si>
    <t xml:space="preserve">Željeznice </t>
  </si>
  <si>
    <t>Zrakoplovne piste</t>
  </si>
  <si>
    <t>Mostovi i tuneli</t>
  </si>
  <si>
    <t>Ostali slični prometni objekti</t>
  </si>
  <si>
    <t xml:space="preserve">421 4        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</si>
  <si>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</si>
  <si>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</si>
  <si>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</si>
  <si>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</si>
  <si>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</si>
  <si>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</si>
  <si>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</si>
  <si>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Ostali nespomenuti građevinski objekti</t>
  </si>
  <si>
    <t>Postrojenja i oprema</t>
  </si>
  <si>
    <t xml:space="preserve">422 1        </t>
  </si>
  <si>
    <t>Uredska oprema i namještaj</t>
  </si>
  <si>
    <t>Računala i računalna oprema</t>
  </si>
  <si>
    <t>Uredski namještaj</t>
  </si>
  <si>
    <t>Ostala uredska oprema</t>
  </si>
  <si>
    <t xml:space="preserve">422 2        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</si>
  <si>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</si>
  <si>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</si>
  <si>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</si>
  <si>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</si>
  <si>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</si>
  <si>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 xml:space="preserve">422 3        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</si>
  <si>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</si>
  <si>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</si>
  <si>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</si>
  <si>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</si>
  <si>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</si>
  <si>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</si>
  <si>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</si>
  <si>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 xml:space="preserve">422 4        </t>
  </si>
  <si>
    <t>Medicinska i laboratorijska oprema</t>
  </si>
  <si>
    <t>Medicinska oprema</t>
  </si>
  <si>
    <t>Laboratorijska oprema</t>
  </si>
  <si>
    <t xml:space="preserve">422 5        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</si>
  <si>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</si>
  <si>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</si>
  <si>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</si>
  <si>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</si>
  <si>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</si>
  <si>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 xml:space="preserve">422 6        </t>
  </si>
  <si>
    <t>Sportska i glazbena oprema</t>
  </si>
  <si>
    <t>Sportska oprema</t>
  </si>
  <si>
    <t>Glazbeni instrumenti i oprema</t>
  </si>
  <si>
    <t xml:space="preserve">422 7        </t>
  </si>
  <si>
    <t>Uređaji, strojevi i oprema za ostale namjene</t>
  </si>
  <si>
    <t>Uređaji</t>
  </si>
  <si>
    <t>Strojevi</t>
  </si>
  <si>
    <t>Oprema</t>
  </si>
  <si>
    <t>Prijevozna sredstva</t>
  </si>
  <si>
    <t xml:space="preserve">423 1        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</si>
  <si>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</si>
  <si>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</si>
  <si>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</si>
  <si>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</si>
  <si>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</si>
  <si>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</si>
  <si>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</si>
  <si>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</si>
  <si>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</si>
  <si>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</si>
  <si>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 xml:space="preserve">423 2        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</si>
  <si>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</si>
  <si>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</si>
  <si>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</si>
  <si>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</si>
  <si>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</si>
  <si>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</si>
  <si>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423 3        </t>
  </si>
  <si>
    <t>Prijevozna sredstva u pomorskom i riječnom prometu</t>
  </si>
  <si>
    <t>Plovila</t>
  </si>
  <si>
    <t>Trajekti</t>
  </si>
  <si>
    <t>Ostala prijevozna sredstva u pomorskom i riječnom prometu</t>
  </si>
  <si>
    <t xml:space="preserve">423 4        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</si>
  <si>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</si>
  <si>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</si>
  <si>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</si>
  <si>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</si>
  <si>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</si>
  <si>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 xml:space="preserve">424 1        </t>
  </si>
  <si>
    <t>Knjige u knjižnicama</t>
  </si>
  <si>
    <t xml:space="preserve">424 2        </t>
  </si>
  <si>
    <t>Umjetnička djela (izložena u galerijama, muzejima i slično)</t>
  </si>
  <si>
    <t>Djela likovnih umjetnika</t>
  </si>
  <si>
    <t>Kiparska djela</t>
  </si>
  <si>
    <t>Ostala umjetnička djela</t>
  </si>
  <si>
    <t xml:space="preserve">424 3        </t>
  </si>
  <si>
    <t>Muzejski izlošci i predmeti prirodnih rijetkosti</t>
  </si>
  <si>
    <t>Muzejski izlošci</t>
  </si>
  <si>
    <t>Predmeti prirodnih rijetkosti</t>
  </si>
  <si>
    <t xml:space="preserve">424 4        </t>
  </si>
  <si>
    <t>Ostale nespomenute izložbene vrijednosti</t>
  </si>
  <si>
    <t>Višegodišnji nasadi i osnovno stado</t>
  </si>
  <si>
    <t xml:space="preserve">425 1        </t>
  </si>
  <si>
    <t>Višegodišnji nasadi</t>
  </si>
  <si>
    <t>Šume</t>
  </si>
  <si>
    <t>Ostali višegodišnji nasadi</t>
  </si>
  <si>
    <t xml:space="preserve">425 2        </t>
  </si>
  <si>
    <t>Osnovno stado</t>
  </si>
  <si>
    <t>Nematerijalna proizvedena imovina</t>
  </si>
  <si>
    <t xml:space="preserve">426 1        </t>
  </si>
  <si>
    <t xml:space="preserve">426 2        </t>
  </si>
  <si>
    <t>Ulaganja u računalne programe</t>
  </si>
  <si>
    <t xml:space="preserve">426 3        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</si>
  <si>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</si>
  <si>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</si>
  <si>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</si>
  <si>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</si>
  <si>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</si>
  <si>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</si>
  <si>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Ostala umjetnička, literarna i znanstvena djela</t>
  </si>
  <si>
    <t xml:space="preserve">426 4        </t>
  </si>
  <si>
    <t>Ostala nematerijalna proizvedena imovina</t>
  </si>
  <si>
    <t>Rashodi za nabavu plemenitih metala i ostalih pohranjenih vrijednosti</t>
  </si>
  <si>
    <t>Plemeniti metali i ostale pohranjene vrijednosti</t>
  </si>
  <si>
    <t xml:space="preserve">431 1        </t>
  </si>
  <si>
    <t>Plemeniti metali i drago kamenje</t>
  </si>
  <si>
    <t xml:space="preserve">431 2        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</si>
  <si>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</si>
  <si>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</si>
  <si>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</si>
  <si>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</si>
  <si>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</si>
  <si>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</si>
  <si>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Ostale pohranjene vrijednosti</t>
  </si>
  <si>
    <t>Rashodi za nabavu proizvedene kratkotrajne imovine</t>
  </si>
  <si>
    <t>Rashodi za nabavu zaliha</t>
  </si>
  <si>
    <t xml:space="preserve">441 1        </t>
  </si>
  <si>
    <t>Strateške zalihe</t>
  </si>
  <si>
    <t>Rashodi za dodatna ulaganja na nefinancijskoj imovini</t>
  </si>
  <si>
    <t>Dodatna ulaganja na građevinskim objektima</t>
  </si>
  <si>
    <t xml:space="preserve">451 1        </t>
  </si>
  <si>
    <t>Dodatna ulaganja na postrojenjima i opremi</t>
  </si>
  <si>
    <t xml:space="preserve">452 1        </t>
  </si>
  <si>
    <t>Dodatna ulaganja na prijevoznim sredstvima</t>
  </si>
  <si>
    <t xml:space="preserve">453 1        </t>
  </si>
  <si>
    <t>Dodatna ulaganja za ostalu nefinancijsku imovinu</t>
  </si>
  <si>
    <t xml:space="preserve">454 1        </t>
  </si>
  <si>
    <t>Izdaci za financijsku imovinu i otplate zajmova</t>
  </si>
  <si>
    <t>Dani zajmovi drugim razinama vlasti</t>
  </si>
  <si>
    <t xml:space="preserve">511 3        </t>
  </si>
  <si>
    <t>Dani zajmovi međunarodnim organizacijama</t>
  </si>
  <si>
    <t>Dani zajmovi međunarodnim organizacijama - kratkoročni</t>
  </si>
  <si>
    <t>Dani zajmovi međunarodnim organizacijama - dugoročni</t>
  </si>
  <si>
    <t>Izdaci za dane zajmove neprofitnim organizacijama, građanima i kućanstvima</t>
  </si>
  <si>
    <t xml:space="preserve">512 1        </t>
  </si>
  <si>
    <t>Dani zajmovi neprofitnim organizacijama, građanima i kućanstvima u tuzemstvu</t>
  </si>
  <si>
    <t>Dani zajmovi neprofitnim organizacijama, građanima i kućanstvima u tuzemstvu - kratkoročni</t>
  </si>
  <si>
    <t>Dani zajmovi neprofitnim organizacijama, građanima i kućanstvima u tuzemstvu - dugoročni</t>
  </si>
  <si>
    <t xml:space="preserve">512 2        </t>
  </si>
  <si>
    <t>Dani zajmovi neprofitnim organizacijama, građanima i kućanstvima u inozemstvu</t>
  </si>
  <si>
    <t>Dani zajmovi neprofitnim organizacijama, građanima i kućanstvima u inozemstvu - kratkoročni</t>
  </si>
  <si>
    <t>Dani zajmovi neprofitnim organizacijama, građanima i kućanstvima u inozemstvu - dugoročni</t>
  </si>
  <si>
    <t>Izdaci za dane zajmove trgovačkim društvima u javnom sektoru</t>
  </si>
  <si>
    <t xml:space="preserve">514 1        </t>
  </si>
  <si>
    <t>Dani zajmovi trgovačkim društvima u javnom sektoru</t>
  </si>
  <si>
    <t>Dani zajmovi trgovačkim društvima u javnom sektoru - kratkoročni</t>
  </si>
  <si>
    <t>Dani zajmovi trgovačkim društvima u javnom sektoru - dugoročni</t>
  </si>
  <si>
    <t>Izdaci za dane zajmove bankama i ostalim financijskim institucijama izvan javnog sektora</t>
  </si>
  <si>
    <t xml:space="preserve">Izdaci za dane zajmove trgovačkim društvima, obrtnicima, malom i srednjem poduzetništvu izvan javnog sektora </t>
  </si>
  <si>
    <t>Izdaci za vrijednosne papire</t>
  </si>
  <si>
    <t>Izdaci za komercijalne i blagajničke zapise</t>
  </si>
  <si>
    <t xml:space="preserve">521 1        </t>
  </si>
  <si>
    <t>Komercijalni i blagajnički zapisi - tuzemni</t>
  </si>
  <si>
    <t>Komercijalni i blagajnički zapisi  - tuzemni</t>
  </si>
  <si>
    <t xml:space="preserve">521 2        </t>
  </si>
  <si>
    <t>Komercijalni i blagajnički zapisi - inozemni</t>
  </si>
  <si>
    <t>Izdaci za obveznice</t>
  </si>
  <si>
    <t xml:space="preserve">522 1        </t>
  </si>
  <si>
    <t>Obveznice - tuzemne</t>
  </si>
  <si>
    <t xml:space="preserve">522 2        </t>
  </si>
  <si>
    <t>Obveznice - inozemne</t>
  </si>
  <si>
    <t>Izdaci za opcije i druge financijske derivate</t>
  </si>
  <si>
    <t xml:space="preserve">523 1        </t>
  </si>
  <si>
    <t>Opcije i drugi financijski derivati - tuzemni</t>
  </si>
  <si>
    <t>Opcije i drugi financijski derivati - tuzemni - kratkoročni</t>
  </si>
  <si>
    <t>Opcije i drugi financijski derivati - tuzemni - dugoročni</t>
  </si>
  <si>
    <t xml:space="preserve">523 2        </t>
  </si>
  <si>
    <t>Opcije i drugi financijski derivati - inozemni</t>
  </si>
  <si>
    <t>Opcije i drugi financijski derivati - inozemni - kratkoročni</t>
  </si>
  <si>
    <t>Opcije i drugi financijski derivati - inozemni - dugoročni</t>
  </si>
  <si>
    <t>Izdaci za ostale vrijednosne papire</t>
  </si>
  <si>
    <t xml:space="preserve">524 1        </t>
  </si>
  <si>
    <t>Ostali tuzemni vrijednosni papiri</t>
  </si>
  <si>
    <t>Ostali tuzemni vrijednosni papiri - kratkoročni</t>
  </si>
  <si>
    <t>Ostali tuzemni vrijednosni papiri - dugoročni</t>
  </si>
  <si>
    <t xml:space="preserve">524 2        </t>
  </si>
  <si>
    <t>Ostali inozemni vrijednosni papiri</t>
  </si>
  <si>
    <t>Ostali inozemni vrijednosni papiri - kratkoročni</t>
  </si>
  <si>
    <t>Ostali inozemni vrijednosni papiri - dugoročni</t>
  </si>
  <si>
    <t>Izdaci za dionice i udjele u glavnici</t>
  </si>
  <si>
    <t>Dionice i udjeli u glavnici trgovačkih društava u javnom sektoru</t>
  </si>
  <si>
    <t xml:space="preserve">532 1        </t>
  </si>
  <si>
    <t xml:space="preserve">533 1        </t>
  </si>
  <si>
    <t xml:space="preserve">533 2        </t>
  </si>
  <si>
    <t>Dionice i udjeli u glavnici trgovačkih društava izvan javnog sektora</t>
  </si>
  <si>
    <t xml:space="preserve">534 1        </t>
  </si>
  <si>
    <t>Dionice i udjeli u glavnici tuzemnih trgovačkih društava izvan javnog sektora</t>
  </si>
  <si>
    <t xml:space="preserve">534 2        </t>
  </si>
  <si>
    <t>Dionice i udjeli u glavnici inozemnih trgovačkih društava</t>
  </si>
  <si>
    <t>Otplata glavnice primljenih zajmova od drugih razina vlasti</t>
  </si>
  <si>
    <t xml:space="preserve">541 3        </t>
  </si>
  <si>
    <t>Otplata glavnice primljenih zajmova od međunarodnih organizacija</t>
  </si>
  <si>
    <t>Otplata glavnice primljenih zajmova od međunarodnih organizacija - kratkoročni</t>
  </si>
  <si>
    <t>Otplata glavnice primljenih zajmova od međunarodnih organizacija - dugoročni</t>
  </si>
  <si>
    <t>Otplata glavnice primljenih zajmova od trgovačkih društava u javnom sektoru</t>
  </si>
  <si>
    <t xml:space="preserve">543 1        </t>
  </si>
  <si>
    <t>Otplata glavnice primljenih zajmova od trgovačkih društava u javnom sektoru - kratkoročni</t>
  </si>
  <si>
    <t>Otplata glavnice primljenih zajmova od trgovačkih društava u javnom sektoru - dugoročni</t>
  </si>
  <si>
    <t>Izdaci za otplatu glavnice za izdane vrijednosne papire</t>
  </si>
  <si>
    <t>Izdaci za otplatu glavnice za izdane trezorske zapise</t>
  </si>
  <si>
    <t xml:space="preserve">551 1        </t>
  </si>
  <si>
    <t>Izdaci za otplatu glavnice za izdane trezorske zapise u zemlji</t>
  </si>
  <si>
    <t xml:space="preserve">551 2        </t>
  </si>
  <si>
    <t>Izdaci za otplatu glavnice za izdane trezorske zapise u inozemstvu</t>
  </si>
  <si>
    <t>Izdaci za otplatu glavnice za izdane obveznice</t>
  </si>
  <si>
    <t xml:space="preserve">552 1        </t>
  </si>
  <si>
    <t>Izdaci za otplatu glavnice za izdane obveznice u zemlji</t>
  </si>
  <si>
    <t xml:space="preserve">552 2        </t>
  </si>
  <si>
    <t>Izdaci za otplatu glavnice za izdane obveznice u inozemstvu</t>
  </si>
  <si>
    <t>Izdaci za otplatu glavnice za izdane ostale vrijednosne papire</t>
  </si>
  <si>
    <t xml:space="preserve">553 1        </t>
  </si>
  <si>
    <t>Izdaci za otplatu glavnice za izdane ostale vrijednosne papire u zemlji</t>
  </si>
  <si>
    <t>Izdaci za otplatu glavnice za izdane ostale vrijednosne papire u zemlji - kratkoročne</t>
  </si>
  <si>
    <t>Izdaci za otplatu glavnice za izdane ostale vrijednosne papire u zemlji - dugoročne</t>
  </si>
  <si>
    <t xml:space="preserve">553 2        </t>
  </si>
  <si>
    <t>Izdaci za otplatu glavnice za izdane ostale vrijednosne papire u inozemstvu</t>
  </si>
  <si>
    <t>Izdaci za otplatu glavnice za izdane ostale vrijednosne papire u inozemstvu - kratkoročne</t>
  </si>
  <si>
    <t>Izdaci za otplatu glavnice za izdane ostale vrijednosne papire u inozemstvu - dugoročne</t>
  </si>
  <si>
    <t>Dnevnice per diem</t>
  </si>
  <si>
    <r>
      <t xml:space="preserve">Pomoćni </t>
    </r>
    <r>
      <rPr>
        <i/>
        <sz val="8"/>
        <color indexed="17"/>
        <rFont val="Arial"/>
        <family val="2"/>
      </rPr>
      <t xml:space="preserve">i sanitetski </t>
    </r>
    <r>
      <rPr>
        <i/>
        <sz val="8"/>
        <color indexed="8"/>
        <rFont val="Arial"/>
        <family val="2"/>
      </rPr>
      <t>materijal</t>
    </r>
  </si>
  <si>
    <t>Lijekovi</t>
  </si>
  <si>
    <t>Vojna sredstva za jedokratnu upotrebu</t>
  </si>
  <si>
    <t>Vojna sredstva za jednokratnu upotrebu</t>
  </si>
  <si>
    <t>Zakupnine i najamnine za prijevozna sredstva</t>
  </si>
  <si>
    <t>Naknada za energetsku uslugu</t>
  </si>
  <si>
    <r>
      <t xml:space="preserve">Naknade </t>
    </r>
    <r>
      <rPr>
        <i/>
        <sz val="8"/>
        <color indexed="17"/>
        <rFont val="Arial"/>
        <family val="2"/>
      </rPr>
      <t xml:space="preserve">za rad </t>
    </r>
    <r>
      <rPr>
        <i/>
        <sz val="8"/>
        <color indexed="8"/>
        <rFont val="Arial"/>
        <family val="2"/>
      </rPr>
      <t>članovima predstavničkih i izvršnih tijela i upravnih vjeća</t>
    </r>
  </si>
  <si>
    <t>Naknade troškova službenog puta članovima predstavnčkih i izvršnih tijela i upravnih vijeća</t>
  </si>
  <si>
    <r>
      <t>Članarine</t>
    </r>
    <r>
      <rPr>
        <b/>
        <sz val="8"/>
        <color indexed="17"/>
        <rFont val="Arial"/>
        <family val="2"/>
      </rPr>
      <t xml:space="preserve"> i norme</t>
    </r>
  </si>
  <si>
    <t>Norme</t>
  </si>
  <si>
    <t>Novčana naknada poslodavca zbog nezapošljavanja osoba s invaliditetom</t>
  </si>
  <si>
    <t>329 6</t>
  </si>
  <si>
    <t>Troškovi sudskih postupaka</t>
  </si>
  <si>
    <t>Troškovi faktoringa (naknade i kamate)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</si>
  <si>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</si>
  <si>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</si>
  <si>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</si>
  <si>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temeljem prijenosa sredstava EU sredstava</t>
  </si>
  <si>
    <t>Tekuće pomoći temeljem prijenosa EU sredstava</t>
  </si>
  <si>
    <t>Tekuće pomoći proračunskim korisnicima državnog proračuna temeljem prijenosa EU sredstava</t>
  </si>
  <si>
    <t>Tekuće pomoći proračunskim korisnicima županijskih proračuna temeljem prijenosa EU sredstava</t>
  </si>
  <si>
    <t>Tekuće pomoći proračunskim korisnicima gradskih proračuna temeljem prijenosa EU sredstava</t>
  </si>
  <si>
    <t>Tekuće pomoći proračunskim korisnicima općinskih proračuna temeljem prijenosa EU sredstava</t>
  </si>
  <si>
    <t>Tekuće pomoći županijskim proračunima temeljem prijenosa EU sredstava</t>
  </si>
  <si>
    <t>Tekuće pomoći gradskim proračunima temeljem prijenosa EU sredstava</t>
  </si>
  <si>
    <t>Tekuće pomoći općinskim proračunima temeljem prijenosa EU sredstava</t>
  </si>
  <si>
    <t>Tekuće pomoći izvanproračunskim korisnicima državnog proračuna temeljem prijenosa EU sredstava</t>
  </si>
  <si>
    <t>Tekuće pomoći izvanproračunskim korisnicima županijskih,gradskih i općinskih proračuna temeljem prijenosa EU sredstava</t>
  </si>
  <si>
    <t>Kapitalne pomoći temeljem prijenosa EU sredstava</t>
  </si>
  <si>
    <t>Kapitalne pomoći proračunskim korisnicima državnog proračuna temeljem prijenosa EU sredstava</t>
  </si>
  <si>
    <t>Kapitalne pomoći proračunskim korisnicima županijskih proračuna temeljem prijenosa EU sredstava</t>
  </si>
  <si>
    <t>Kapitalne pomoći proračunskim korisnicima gradskih proračuna temeljem prijenosa EU sredstava</t>
  </si>
  <si>
    <t>Kapitalne pomoći proračunskim korisnicima općinskih proračuna temeljem prijenosa EU sredstava</t>
  </si>
  <si>
    <t>Kapitalne pomoći županijskim proračunima temeljem prijenosa EU sredstava</t>
  </si>
  <si>
    <t>Kapitalne pomoći gradskim proračunima temeljem prijenosa EU sredstava</t>
  </si>
  <si>
    <t>Kapitalne pomoći izvanproračunskim korisnicima županijskih, gradskih i općinskih proračuna temeljem prijenosa EU sredstava</t>
  </si>
  <si>
    <t>Kapitalne pomoći izvanproračunskim korisnicima državnog proračuna temeljem prijenosa sredstava EU</t>
  </si>
  <si>
    <r>
      <t xml:space="preserve">Naknade građanima i kućanstvima u novcu - </t>
    </r>
    <r>
      <rPr>
        <b/>
        <sz val="8"/>
        <color indexed="17"/>
        <rFont val="Arial"/>
        <family val="2"/>
      </rPr>
      <t>neposredno ili putem ustanova izvan javnog sektora</t>
    </r>
  </si>
  <si>
    <r>
      <t xml:space="preserve">Naknade za mirovine i dodatke </t>
    </r>
    <r>
      <rPr>
        <i/>
        <sz val="8"/>
        <color indexed="17"/>
        <rFont val="Arial"/>
        <family val="2"/>
      </rPr>
      <t>-opći propis</t>
    </r>
  </si>
  <si>
    <t>371 3</t>
  </si>
  <si>
    <t>Naknada građanima i kućanstvima u novcu - putem ustanova u javnom sektoru</t>
  </si>
  <si>
    <t>371 4</t>
  </si>
  <si>
    <t>Naknade građanima i kućanstvima u naravi - putem ustanova u javnom sektoru</t>
  </si>
  <si>
    <t>Medicinske (zdravstvene) usluge</t>
  </si>
  <si>
    <t xml:space="preserve">Pomoć i njega u kući </t>
  </si>
  <si>
    <t>383 5</t>
  </si>
  <si>
    <t>Ostale kazne</t>
  </si>
  <si>
    <t>Prijenosi EU sredstava subjektima izvan općeg proračuna</t>
  </si>
  <si>
    <t>Tekući prijenosi EU sredstava subjektima izvan općeg proračuna</t>
  </si>
  <si>
    <t>Kapitalni prijenosi EU sredstava subjektima izvan općeg proračuna</t>
  </si>
  <si>
    <t>422 8</t>
  </si>
  <si>
    <t>Vojna oprema</t>
  </si>
  <si>
    <t>Izdaci za dane zajmove i depozite</t>
  </si>
  <si>
    <t>Izdaci za depozite i jamčevne pologe</t>
  </si>
  <si>
    <t>Izdaci za depozite u kreditnim i ostalim institucijama - tuzemni</t>
  </si>
  <si>
    <t xml:space="preserve">Izdaci za depozite u tuzemnim kreditnim i ostalim financijskim institucijama - kratkoročni </t>
  </si>
  <si>
    <t xml:space="preserve">Izdaci za depozite u tuzemnim kreditnim i ostalim financijskim institucijama - dugoročni </t>
  </si>
  <si>
    <t xml:space="preserve">Izdaci za depozite u kreditnim i ostalim institucijama - inozemni </t>
  </si>
  <si>
    <t>Izdaci za depozite u inozemnim kreditnim i ostalim financijskim institucijama - kratkoročni</t>
  </si>
  <si>
    <t>Izdaci za depozite u inozemnim kreditnim i ostalim financijskim institucijama - dugoročni</t>
  </si>
  <si>
    <t>Izdaci za jamčevne pologe</t>
  </si>
  <si>
    <t>Izdaci za jamčevne pologe u tuzemstvu</t>
  </si>
  <si>
    <t>Izdaci za jamčevne pologe u inozemstvu</t>
  </si>
  <si>
    <t>Otplata glavnice po financijskom leasingu od kreditnih institucija u javnom sektoru</t>
  </si>
  <si>
    <t>Otplata glavnice primljenih zajmova po faktoringu od kreditnih institucija u javnom sektoru</t>
  </si>
  <si>
    <t>Otplata glavnice primljenih zajmova po faktoringu od osiguravajućih društava u javnom sektoru</t>
  </si>
  <si>
    <t>Otplata glavnice po financijskom leasingu od ostalih financijskih institucija u javnom sektoru</t>
  </si>
  <si>
    <t>Otplata glavnice primljenih zajmova po faktoringu od ostalih financijskih institucija u javnom sektoru</t>
  </si>
  <si>
    <t>Otplata glavnice primljenih robnih zajmova od trgovačkih društava u javnom sektoru</t>
  </si>
  <si>
    <t>Otplata glavnice primljenih zajmova po faktoringu od trgovačkih društava u javnom sektoru</t>
  </si>
  <si>
    <t>Otplata glavnice po financijskom leasingu od tuzemnih kreditnih institucija izvan javnog sektora</t>
  </si>
  <si>
    <t>Otplata glavnice primljenih zajmova po faktoringu od tuzemnih kreditnih institucija izvan javnog sektora</t>
  </si>
  <si>
    <t>Otplata glavnice primljenih zajmova po faktoringu od tuzemnih osiguravajućih društava  izvan javnog sektora</t>
  </si>
  <si>
    <t xml:space="preserve">Otplata glavnice primljenih zajmova po faktoringu od tuzemnih financijskih institucija izvan javnog sektora </t>
  </si>
  <si>
    <t>Otplata glavnice po financijskom leasingu od inozemnih kreditnih institucija</t>
  </si>
  <si>
    <t>Otplata glavnice primljenih zajmova po faktoringu od inozemnih kreditnih  institucija</t>
  </si>
  <si>
    <t>Otplata glavnice primljenih zajmova po faktoringu od inozemnih osiguravajućih društava</t>
  </si>
  <si>
    <t>Otplata glavnice primljenog financijskog leasinga od ostalih inozemnih financijskih institucija</t>
  </si>
  <si>
    <t>Otplata glavnice primljenih zajmova po faktoringu od ostalih inozemnih financijskih institucija</t>
  </si>
  <si>
    <t>Dani zajmovi neprofitnim organizacijama, građanima i kućanstvima u tuzemstvu po protestiranim jamstvima</t>
  </si>
  <si>
    <t>Dani zajmovi kreditnim institucijama u javnom sektoru po protestiranim jamstvima</t>
  </si>
  <si>
    <t>Dani zajmovi osiguravajućim društvima u javnom sektoru po protestiranim jamstvima</t>
  </si>
  <si>
    <t>Dani zajmovi ostalim financijskim institucijama u javnom sektoru po protestiranim jamstvima</t>
  </si>
  <si>
    <t>Dani zajmovi trgovačkim društvima u javnom sektoru po protestiranim jamstvima</t>
  </si>
  <si>
    <t>Dani zajmovi tuzemnim kreditnim institucijama izvan javnog sektora po protestiranim jamstvima</t>
  </si>
  <si>
    <t>Dani zajmovi tuzemnim osiguravajućim društvima izvan javnog sektora po protestiranim jamstvima</t>
  </si>
  <si>
    <t>Dani zajmovi ostalim tuzemnim financijskim institucijama izvan javnog sektora po protestiranim jamstvima</t>
  </si>
  <si>
    <t>Dani zajmovi tuzemnim trgovačkim društvima izvan javnog sektora po protestiranim jamstvima</t>
  </si>
  <si>
    <t>Dani zajmovi županijskim proračunima po protestiranim jamstvima</t>
  </si>
  <si>
    <t>Dani zajmovi gradskim proračunima po protestiranim jamstvima</t>
  </si>
  <si>
    <t>Dani zajmovi općinskim proračunima po protestiranim jamstvima</t>
  </si>
  <si>
    <t>Dani zajmovi izvanproračunskim korisnicima županijskih, gradskih i općinskih proračuna po protestiranim</t>
  </si>
  <si>
    <t>Dani zajmovi HZMO-u,HZZ-u i HZZO-u po protestiranim jamstvima</t>
  </si>
  <si>
    <t>Dani zajmovi ostalim izvanproračunskim korisnicima državnog proračuna po protestiranim jamstvima</t>
  </si>
  <si>
    <t>Otplata glavnice primljenih robnih zajmova od tuzemnih trgovačkih društava izvan javnog sektora</t>
  </si>
  <si>
    <t>Otplata glavnice primljenih zajmova po faktoringu od tuzemnih trgovačkih društava izvan javnog sektora</t>
  </si>
  <si>
    <t>Otplata glavnice primljenih robnih zajmova od tuzemnih obrtnika</t>
  </si>
  <si>
    <t>Otplata glavnie primljenih zajmova po faktoringu od tuzemnih obrtnika</t>
  </si>
  <si>
    <t>Otplata glavnice primljenih robnih zajmova od inozemnih trgovačkih društava</t>
  </si>
  <si>
    <t>Otplata glavnice primljenih zajmova po faktoringu od inozemnih trgovačkih društava</t>
  </si>
  <si>
    <t>Otplata glavnice primljenih robnih zajmova od inozemnih obrtnika</t>
  </si>
  <si>
    <t>Otplata glavnice primljenih zajmova po faktoringu od inozemnih korisnika</t>
  </si>
  <si>
    <t>Kapitalne pomoći općinskim proračunima temeljem prijenosa EU sredstava</t>
  </si>
  <si>
    <r>
      <t>Naknade za mirovine i dodatke-</t>
    </r>
    <r>
      <rPr>
        <i/>
        <sz val="8"/>
        <color indexed="17"/>
        <rFont val="Arial"/>
        <family val="2"/>
      </rPr>
      <t>posebni propis</t>
    </r>
  </si>
  <si>
    <t>RASHODI POSLOVANJA ( DOTACIJE ŽUPANIJE )</t>
  </si>
  <si>
    <t>Povećanje/ smanjenje</t>
  </si>
  <si>
    <t>Indeks</t>
  </si>
  <si>
    <t>RASHODI POSLOVANJA ( SREDSTVA OD PRUŽENIH USLUGA )</t>
  </si>
  <si>
    <t>PRIHODI POSLOVANJA</t>
  </si>
  <si>
    <t>Prihodi poslovanja</t>
  </si>
  <si>
    <t>Prihodi za financiranje rashoda poslovanja ( dotacije županije )</t>
  </si>
  <si>
    <t>Prihodi od pruženih usluga</t>
  </si>
  <si>
    <t xml:space="preserve">                                                                  Članak 1.</t>
  </si>
  <si>
    <t xml:space="preserve">                                                                                    I. IZMJENE I DOPUNE FINANCIJSKOG  PLANA </t>
  </si>
  <si>
    <t xml:space="preserve">                Na temelju članka 10. Statuta Javne ustanove Zavoda za prostorno uređenje Bjelovarsko - bilogorske županije (Klasa: 012-01/08-01/01, Ur. broj: 2103/1-08-14-10-</t>
  </si>
  <si>
    <t xml:space="preserve">                                                                  Članak 2.</t>
  </si>
  <si>
    <t>Članak 3.</t>
  </si>
  <si>
    <t>Članak 4.</t>
  </si>
  <si>
    <t xml:space="preserve">                Ove I. Izmjene i dopune  Financijskog plana javne ustanove Zavoda za prostorno uređenje Bjelovarsko-bilogorske županije stupaju  na snagu danom</t>
  </si>
  <si>
    <t>objave na oglasnoj ploči javne ustanove Zavoda za prostorno uređenje Bjelovarsko-bilogorske županije.</t>
  </si>
  <si>
    <t xml:space="preserve">           Predsjednica Upravnog vijeća:</t>
  </si>
  <si>
    <t>Jasna Posavec</t>
  </si>
  <si>
    <t xml:space="preserve">                      javne ustanove Zavoda za prostorno uređenje Bjelovarsko - bilogorske županije za 2019. godinu</t>
  </si>
  <si>
    <t>Plan 2019.</t>
  </si>
  <si>
    <t>Novi plan za 2019.</t>
  </si>
  <si>
    <t>Plan za 2019.</t>
  </si>
  <si>
    <t>Klasa: 400-02/18-01/01</t>
  </si>
  <si>
    <t>pročišćeni tekst), Upravno vijeće Zavoda za prostorno uređenje Bjelovarsko-bilogorske županije na svojoj 8. sjednici održanoj 19. prosinca  2019. godine donijelo je</t>
  </si>
  <si>
    <t>Bjelovar, 19. prosinca 2019. godine</t>
  </si>
  <si>
    <t>javne ustanove Zavoda za prostorno uređenje Bjelovarsko-bilogorske županije dana 19. prosinca 2019. godine</t>
  </si>
  <si>
    <t xml:space="preserve">                Ove I. Izmjene i dopune Financijskog plana javne ustanove Zavoda za prostorno uređenje Bjelovarsko-bilogorske županije objavljene su na oglasnoj ploči </t>
  </si>
  <si>
    <t>Ravnatelj:</t>
  </si>
  <si>
    <t xml:space="preserve">  Saša Križ, dipl. ing. arh</t>
  </si>
  <si>
    <t>Ur.broj: 2103/1-08-19-14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</si>
</sst>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#,##0.00_ ;[Red]\-#,##0.00\ "/>
    <numFmt numFmtId="170" formatCode="#,##0.00_ ;\-#,##0.00\ "/>
    <numFmt numFmtId="171" formatCode="00000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1"/>
      <color indexed="18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9"/>
      <color indexed="1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17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00B050"/>
      <name val="Arial"/>
      <family val="2"/>
    </font>
    <font>
      <b/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  <font>
      <sz val="10"/>
      <color theme="3" tint="0.59999001026153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35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1" fillId="36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righ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37" borderId="10" xfId="0" applyFont="1" applyFill="1" applyBorder="1" applyAlignment="1">
      <alignment/>
    </xf>
    <xf numFmtId="0" fontId="11" fillId="37" borderId="12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1" fillId="34" borderId="10" xfId="0" applyNumberFormat="1" applyFont="1" applyFill="1" applyBorder="1" applyAlignment="1">
      <alignment/>
    </xf>
    <xf numFmtId="4" fontId="17" fillId="36" borderId="13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 applyProtection="1">
      <alignment/>
      <protection locked="0"/>
    </xf>
    <xf numFmtId="4" fontId="1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7" borderId="10" xfId="0" applyNumberForma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>
      <alignment/>
    </xf>
    <xf numFmtId="4" fontId="1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/>
      <protection/>
    </xf>
    <xf numFmtId="4" fontId="18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63" fillId="38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left"/>
    </xf>
    <xf numFmtId="0" fontId="64" fillId="36" borderId="10" xfId="0" applyFont="1" applyFill="1" applyBorder="1" applyAlignment="1">
      <alignment horizontal="left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left"/>
    </xf>
    <xf numFmtId="0" fontId="65" fillId="39" borderId="10" xfId="0" applyFont="1" applyFill="1" applyBorder="1" applyAlignment="1">
      <alignment horizontal="left"/>
    </xf>
    <xf numFmtId="0" fontId="66" fillId="37" borderId="10" xfId="0" applyFont="1" applyFill="1" applyBorder="1" applyAlignment="1">
      <alignment/>
    </xf>
    <xf numFmtId="4" fontId="1" fillId="39" borderId="10" xfId="0" applyNumberFormat="1" applyFont="1" applyFill="1" applyBorder="1" applyAlignment="1" applyProtection="1">
      <alignment/>
      <protection locked="0"/>
    </xf>
    <xf numFmtId="0" fontId="64" fillId="35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4" fillId="36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right"/>
    </xf>
    <xf numFmtId="0" fontId="64" fillId="36" borderId="11" xfId="0" applyFont="1" applyFill="1" applyBorder="1" applyAlignment="1">
      <alignment horizontal="left"/>
    </xf>
    <xf numFmtId="0" fontId="64" fillId="36" borderId="12" xfId="0" applyFont="1" applyFill="1" applyBorder="1" applyAlignment="1">
      <alignment horizontal="left"/>
    </xf>
    <xf numFmtId="0" fontId="64" fillId="36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66" fillId="37" borderId="10" xfId="0" applyFont="1" applyFill="1" applyBorder="1" applyAlignment="1">
      <alignment horizontal="right"/>
    </xf>
    <xf numFmtId="0" fontId="66" fillId="37" borderId="11" xfId="0" applyFont="1" applyFill="1" applyBorder="1" applyAlignment="1">
      <alignment horizontal="left"/>
    </xf>
    <xf numFmtId="0" fontId="66" fillId="37" borderId="12" xfId="0" applyFont="1" applyFill="1" applyBorder="1" applyAlignment="1">
      <alignment horizontal="left"/>
    </xf>
    <xf numFmtId="0" fontId="66" fillId="37" borderId="13" xfId="0" applyFont="1" applyFill="1" applyBorder="1" applyAlignment="1">
      <alignment horizontal="left"/>
    </xf>
    <xf numFmtId="0" fontId="63" fillId="0" borderId="10" xfId="0" applyFont="1" applyBorder="1" applyAlignment="1">
      <alignment horizontal="right"/>
    </xf>
    <xf numFmtId="0" fontId="63" fillId="37" borderId="11" xfId="0" applyFont="1" applyFill="1" applyBorder="1" applyAlignment="1">
      <alignment horizontal="left"/>
    </xf>
    <xf numFmtId="0" fontId="63" fillId="37" borderId="12" xfId="0" applyFont="1" applyFill="1" applyBorder="1" applyAlignment="1">
      <alignment horizontal="left"/>
    </xf>
    <xf numFmtId="0" fontId="63" fillId="37" borderId="13" xfId="0" applyFont="1" applyFill="1" applyBorder="1" applyAlignment="1">
      <alignment horizontal="left"/>
    </xf>
    <xf numFmtId="0" fontId="63" fillId="37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67" fillId="0" borderId="0" xfId="0" applyNumberFormat="1" applyFont="1" applyAlignment="1">
      <alignment/>
    </xf>
    <xf numFmtId="4" fontId="0" fillId="38" borderId="10" xfId="0" applyNumberFormat="1" applyFont="1" applyFill="1" applyBorder="1" applyAlignment="1" applyProtection="1">
      <alignment/>
      <protection locked="0"/>
    </xf>
    <xf numFmtId="0" fontId="66" fillId="37" borderId="11" xfId="0" applyFont="1" applyFill="1" applyBorder="1" applyAlignment="1">
      <alignment horizontal="left"/>
    </xf>
    <xf numFmtId="0" fontId="66" fillId="37" borderId="12" xfId="0" applyFont="1" applyFill="1" applyBorder="1" applyAlignment="1">
      <alignment horizontal="left"/>
    </xf>
    <xf numFmtId="0" fontId="66" fillId="37" borderId="13" xfId="0" applyFont="1" applyFill="1" applyBorder="1" applyAlignment="1">
      <alignment horizontal="left"/>
    </xf>
    <xf numFmtId="0" fontId="63" fillId="37" borderId="11" xfId="0" applyFont="1" applyFill="1" applyBorder="1" applyAlignment="1">
      <alignment horizontal="left"/>
    </xf>
    <xf numFmtId="0" fontId="63" fillId="37" borderId="12" xfId="0" applyFont="1" applyFill="1" applyBorder="1" applyAlignment="1">
      <alignment horizontal="left"/>
    </xf>
    <xf numFmtId="0" fontId="63" fillId="37" borderId="13" xfId="0" applyFont="1" applyFill="1" applyBorder="1" applyAlignment="1">
      <alignment horizontal="left"/>
    </xf>
    <xf numFmtId="0" fontId="64" fillId="36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64" fillId="36" borderId="11" xfId="0" applyFont="1" applyFill="1" applyBorder="1" applyAlignment="1">
      <alignment horizontal="left"/>
    </xf>
    <xf numFmtId="0" fontId="64" fillId="36" borderId="12" xfId="0" applyFont="1" applyFill="1" applyBorder="1" applyAlignment="1">
      <alignment horizontal="left"/>
    </xf>
    <xf numFmtId="0" fontId="64" fillId="36" borderId="13" xfId="0" applyFont="1" applyFill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4" fontId="21" fillId="36" borderId="13" xfId="0" applyNumberFormat="1" applyFont="1" applyFill="1" applyBorder="1" applyAlignment="1">
      <alignment horizontal="right"/>
    </xf>
    <xf numFmtId="0" fontId="8" fillId="0" borderId="0" xfId="50" applyFont="1" applyBorder="1">
      <alignment/>
      <protection/>
    </xf>
    <xf numFmtId="169" fontId="0" fillId="0" borderId="0" xfId="50" applyNumberFormat="1" applyFont="1" applyBorder="1" applyProtection="1">
      <alignment/>
      <protection locked="0"/>
    </xf>
    <xf numFmtId="0" fontId="3" fillId="33" borderId="10" xfId="0" applyNumberFormat="1" applyFont="1" applyFill="1" applyBorder="1" applyAlignment="1">
      <alignment horizontal="center" wrapText="1" shrinkToFit="1"/>
    </xf>
    <xf numFmtId="4" fontId="1" fillId="33" borderId="10" xfId="0" applyNumberFormat="1" applyFont="1" applyFill="1" applyBorder="1" applyAlignment="1" applyProtection="1">
      <alignment/>
      <protection/>
    </xf>
    <xf numFmtId="4" fontId="14" fillId="33" borderId="10" xfId="0" applyNumberFormat="1" applyFont="1" applyFill="1" applyBorder="1" applyAlignment="1">
      <alignment/>
    </xf>
    <xf numFmtId="0" fontId="22" fillId="0" borderId="0" xfId="50" applyFont="1">
      <alignment/>
      <protection/>
    </xf>
    <xf numFmtId="0" fontId="8" fillId="0" borderId="0" xfId="50" applyFont="1">
      <alignment/>
      <protection/>
    </xf>
    <xf numFmtId="0" fontId="1" fillId="0" borderId="0" xfId="50" applyFont="1" applyBorder="1" applyAlignment="1">
      <alignment horizontal="center"/>
      <protection/>
    </xf>
    <xf numFmtId="0" fontId="1" fillId="0" borderId="0" xfId="0" applyFont="1" applyBorder="1" applyAlignment="1">
      <alignment horizontal="right"/>
    </xf>
    <xf numFmtId="0" fontId="0" fillId="0" borderId="0" xfId="50" applyBorder="1" applyAlignment="1">
      <alignment horizontal="center"/>
      <protection/>
    </xf>
    <xf numFmtId="4" fontId="0" fillId="0" borderId="10" xfId="0" applyNumberFormat="1" applyFill="1" applyBorder="1" applyAlignment="1" applyProtection="1">
      <alignment/>
      <protection locked="0"/>
    </xf>
    <xf numFmtId="0" fontId="1" fillId="0" borderId="0" xfId="50" applyFont="1" applyAlignment="1">
      <alignment/>
      <protection/>
    </xf>
    <xf numFmtId="0" fontId="0" fillId="0" borderId="0" xfId="0" applyAlignment="1">
      <alignment horizontal="center"/>
    </xf>
    <xf numFmtId="0" fontId="68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50" applyFont="1" applyBorder="1" applyAlignment="1">
      <alignment horizontal="right"/>
      <protection/>
    </xf>
    <xf numFmtId="0" fontId="0" fillId="0" borderId="0" xfId="50" applyFont="1" applyBorder="1" applyAlignment="1">
      <alignment horizontal="center"/>
      <protection/>
    </xf>
    <xf numFmtId="0" fontId="0" fillId="0" borderId="0" xfId="50" applyFont="1" applyBorder="1" applyAlignment="1">
      <alignment horizontal="left"/>
      <protection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50" applyFont="1" applyAlignment="1">
      <alignment/>
      <protection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12" fillId="37" borderId="11" xfId="0" applyFont="1" applyFill="1" applyBorder="1" applyAlignment="1">
      <alignment horizontal="left" wrapText="1"/>
    </xf>
    <xf numFmtId="0" fontId="12" fillId="37" borderId="12" xfId="0" applyFont="1" applyFill="1" applyBorder="1" applyAlignment="1">
      <alignment horizontal="left" wrapText="1"/>
    </xf>
    <xf numFmtId="0" fontId="12" fillId="37" borderId="13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1" xfId="0" applyFont="1" applyFill="1" applyBorder="1" applyAlignment="1">
      <alignment horizontal="left"/>
    </xf>
    <xf numFmtId="0" fontId="12" fillId="37" borderId="12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 wrapText="1"/>
    </xf>
    <xf numFmtId="0" fontId="12" fillId="36" borderId="12" xfId="0" applyFont="1" applyFill="1" applyBorder="1" applyAlignment="1">
      <alignment horizontal="left" wrapText="1"/>
    </xf>
    <xf numFmtId="0" fontId="12" fillId="36" borderId="13" xfId="0" applyFont="1" applyFill="1" applyBorder="1" applyAlignment="1">
      <alignment horizontal="left" wrapText="1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63" fillId="37" borderId="11" xfId="0" applyFont="1" applyFill="1" applyBorder="1" applyAlignment="1">
      <alignment horizontal="left"/>
    </xf>
    <xf numFmtId="0" fontId="63" fillId="37" borderId="12" xfId="0" applyFont="1" applyFill="1" applyBorder="1" applyAlignment="1">
      <alignment horizontal="left"/>
    </xf>
    <xf numFmtId="0" fontId="63" fillId="37" borderId="13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66" fillId="37" borderId="11" xfId="0" applyFont="1" applyFill="1" applyBorder="1" applyAlignment="1">
      <alignment horizontal="left"/>
    </xf>
    <xf numFmtId="0" fontId="66" fillId="37" borderId="12" xfId="0" applyFont="1" applyFill="1" applyBorder="1" applyAlignment="1">
      <alignment horizontal="left"/>
    </xf>
    <xf numFmtId="0" fontId="66" fillId="37" borderId="13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 wrapText="1"/>
    </xf>
    <xf numFmtId="0" fontId="12" fillId="37" borderId="10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1" xfId="0" applyFont="1" applyFill="1" applyBorder="1" applyAlignment="1">
      <alignment horizontal="left" wrapText="1"/>
    </xf>
    <xf numFmtId="0" fontId="10" fillId="36" borderId="12" xfId="0" applyFont="1" applyFill="1" applyBorder="1" applyAlignment="1">
      <alignment horizontal="left" wrapText="1"/>
    </xf>
    <xf numFmtId="0" fontId="10" fillId="36" borderId="13" xfId="0" applyFont="1" applyFill="1" applyBorder="1" applyAlignment="1">
      <alignment horizontal="left" wrapText="1"/>
    </xf>
    <xf numFmtId="0" fontId="10" fillId="37" borderId="11" xfId="0" applyFont="1" applyFill="1" applyBorder="1" applyAlignment="1">
      <alignment horizontal="left" wrapText="1"/>
    </xf>
    <xf numFmtId="0" fontId="10" fillId="37" borderId="12" xfId="0" applyFont="1" applyFill="1" applyBorder="1" applyAlignment="1">
      <alignment horizontal="left" wrapText="1"/>
    </xf>
    <xf numFmtId="0" fontId="10" fillId="37" borderId="13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left"/>
    </xf>
    <xf numFmtId="0" fontId="64" fillId="36" borderId="11" xfId="0" applyFont="1" applyFill="1" applyBorder="1" applyAlignment="1">
      <alignment horizontal="left"/>
    </xf>
    <xf numFmtId="0" fontId="64" fillId="36" borderId="12" xfId="0" applyFont="1" applyFill="1" applyBorder="1" applyAlignment="1">
      <alignment horizontal="left"/>
    </xf>
    <xf numFmtId="0" fontId="64" fillId="36" borderId="13" xfId="0" applyFont="1" applyFill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35" borderId="11" xfId="0" applyFont="1" applyFill="1" applyBorder="1" applyAlignment="1">
      <alignment horizontal="left"/>
    </xf>
    <xf numFmtId="0" fontId="64" fillId="35" borderId="12" xfId="0" applyFont="1" applyFill="1" applyBorder="1" applyAlignment="1">
      <alignment horizontal="left"/>
    </xf>
    <xf numFmtId="0" fontId="64" fillId="35" borderId="13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33" borderId="10" xfId="0" applyFont="1" applyFill="1" applyBorder="1" applyAlignment="1">
      <alignment horizontal="left"/>
    </xf>
    <xf numFmtId="2" fontId="3" fillId="35" borderId="11" xfId="0" applyNumberFormat="1" applyFont="1" applyFill="1" applyBorder="1" applyAlignment="1">
      <alignment horizontal="left" wrapText="1"/>
    </xf>
    <xf numFmtId="2" fontId="3" fillId="35" borderId="12" xfId="0" applyNumberFormat="1" applyFont="1" applyFill="1" applyBorder="1" applyAlignment="1">
      <alignment horizontal="left" wrapText="1"/>
    </xf>
    <xf numFmtId="2" fontId="3" fillId="35" borderId="13" xfId="0" applyNumberFormat="1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 wrapText="1"/>
    </xf>
    <xf numFmtId="0" fontId="64" fillId="36" borderId="10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/>
    </xf>
    <xf numFmtId="0" fontId="64" fillId="0" borderId="12" xfId="0" applyFont="1" applyFill="1" applyBorder="1" applyAlignment="1">
      <alignment horizontal="left"/>
    </xf>
    <xf numFmtId="0" fontId="64" fillId="0" borderId="13" xfId="0" applyFont="1" applyFill="1" applyBorder="1" applyAlignment="1">
      <alignment horizontal="left"/>
    </xf>
    <xf numFmtId="0" fontId="66" fillId="0" borderId="12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6" fillId="0" borderId="12" xfId="0" applyFont="1" applyBorder="1" applyAlignment="1">
      <alignment horizontal="left"/>
    </xf>
    <xf numFmtId="0" fontId="66" fillId="0" borderId="13" xfId="0" applyFont="1" applyBorder="1" applyAlignment="1">
      <alignment horizontal="left"/>
    </xf>
    <xf numFmtId="171" fontId="66" fillId="0" borderId="11" xfId="0" applyNumberFormat="1" applyFont="1" applyBorder="1" applyAlignment="1">
      <alignment horizontal="left"/>
    </xf>
    <xf numFmtId="171" fontId="66" fillId="0" borderId="12" xfId="0" applyNumberFormat="1" applyFont="1" applyBorder="1" applyAlignment="1">
      <alignment horizontal="left"/>
    </xf>
    <xf numFmtId="171" fontId="66" fillId="0" borderId="13" xfId="0" applyNumberFormat="1" applyFont="1" applyBorder="1" applyAlignment="1">
      <alignment horizontal="left"/>
    </xf>
    <xf numFmtId="171" fontId="63" fillId="0" borderId="11" xfId="0" applyNumberFormat="1" applyFont="1" applyBorder="1" applyAlignment="1">
      <alignment horizontal="left"/>
    </xf>
    <xf numFmtId="171" fontId="63" fillId="0" borderId="12" xfId="0" applyNumberFormat="1" applyFont="1" applyBorder="1" applyAlignment="1">
      <alignment horizontal="left"/>
    </xf>
    <xf numFmtId="171" fontId="63" fillId="0" borderId="13" xfId="0" applyNumberFormat="1" applyFont="1" applyBorder="1" applyAlignment="1">
      <alignment horizontal="left"/>
    </xf>
    <xf numFmtId="171" fontId="63" fillId="0" borderId="11" xfId="0" applyNumberFormat="1" applyFont="1" applyBorder="1" applyAlignment="1">
      <alignment horizontal="left"/>
    </xf>
    <xf numFmtId="171" fontId="63" fillId="0" borderId="12" xfId="0" applyNumberFormat="1" applyFont="1" applyBorder="1" applyAlignment="1">
      <alignment horizontal="left"/>
    </xf>
    <xf numFmtId="171" fontId="63" fillId="0" borderId="13" xfId="0" applyNumberFormat="1" applyFont="1" applyBorder="1" applyAlignment="1">
      <alignment horizontal="left"/>
    </xf>
    <xf numFmtId="0" fontId="65" fillId="36" borderId="10" xfId="0" applyFont="1" applyFill="1" applyBorder="1" applyAlignment="1">
      <alignment horizontal="left"/>
    </xf>
    <xf numFmtId="0" fontId="64" fillId="35" borderId="10" xfId="0" applyFont="1" applyFill="1" applyBorder="1" applyAlignment="1">
      <alignment horizontal="left"/>
    </xf>
    <xf numFmtId="171" fontId="10" fillId="0" borderId="11" xfId="0" applyNumberFormat="1" applyFont="1" applyBorder="1" applyAlignment="1">
      <alignment horizontal="left"/>
    </xf>
    <xf numFmtId="171" fontId="10" fillId="0" borderId="12" xfId="0" applyNumberFormat="1" applyFont="1" applyBorder="1" applyAlignment="1">
      <alignment horizontal="left"/>
    </xf>
    <xf numFmtId="171" fontId="10" fillId="0" borderId="13" xfId="0" applyNumberFormat="1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63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2" fontId="3" fillId="36" borderId="11" xfId="0" applyNumberFormat="1" applyFont="1" applyFill="1" applyBorder="1" applyAlignment="1">
      <alignment horizontal="left" wrapText="1"/>
    </xf>
    <xf numFmtId="2" fontId="3" fillId="36" borderId="12" xfId="0" applyNumberFormat="1" applyFont="1" applyFill="1" applyBorder="1" applyAlignment="1">
      <alignment horizontal="left" wrapText="1"/>
    </xf>
    <xf numFmtId="2" fontId="3" fillId="36" borderId="13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63" fillId="0" borderId="12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5" fillId="39" borderId="11" xfId="0" applyFont="1" applyFill="1" applyBorder="1" applyAlignment="1">
      <alignment horizontal="left"/>
    </xf>
    <xf numFmtId="0" fontId="65" fillId="39" borderId="12" xfId="0" applyFont="1" applyFill="1" applyBorder="1" applyAlignment="1">
      <alignment horizontal="left"/>
    </xf>
    <xf numFmtId="0" fontId="65" fillId="39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63" fillId="38" borderId="11" xfId="0" applyFont="1" applyFill="1" applyBorder="1" applyAlignment="1">
      <alignment horizontal="left"/>
    </xf>
    <xf numFmtId="0" fontId="63" fillId="38" borderId="12" xfId="0" applyFont="1" applyFill="1" applyBorder="1" applyAlignment="1">
      <alignment horizontal="left"/>
    </xf>
    <xf numFmtId="0" fontId="63" fillId="38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3" fillId="0" borderId="0" xfId="50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0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50" applyFont="1" applyBorder="1" applyAlignment="1">
      <alignment/>
      <protection/>
    </xf>
    <xf numFmtId="0" fontId="0" fillId="0" borderId="0" xfId="0" applyAlignment="1">
      <alignment/>
    </xf>
    <xf numFmtId="0" fontId="0" fillId="0" borderId="0" xfId="50" applyFont="1" applyBorder="1" applyAlignment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9"/>
  <sheetViews>
    <sheetView tabSelected="1" zoomScale="120" zoomScaleNormal="120" zoomScaleSheetLayoutView="120" workbookViewId="0" topLeftCell="A1855">
      <selection activeCell="H1879" sqref="H1879"/>
    </sheetView>
  </sheetViews>
  <sheetFormatPr defaultColWidth="5.140625" defaultRowHeight="12.75"/>
  <cols>
    <col min="1" max="1" width="8.7109375" style="0" customWidth="1"/>
    <col min="2" max="6" width="10.7109375" style="0" customWidth="1"/>
    <col min="7" max="7" width="20.00390625" style="0" customWidth="1"/>
    <col min="8" max="10" width="15.7109375" style="0" customWidth="1"/>
    <col min="11" max="11" width="8.7109375" style="0" customWidth="1"/>
    <col min="12" max="12" width="12.8515625" style="0" customWidth="1"/>
    <col min="13" max="13" width="13.00390625" style="0" customWidth="1"/>
  </cols>
  <sheetData>
    <row r="1" spans="1:5" ht="12.75" customHeight="1">
      <c r="A1" s="139"/>
      <c r="B1" s="139"/>
      <c r="C1" s="139"/>
      <c r="D1" s="139"/>
      <c r="E1" s="139"/>
    </row>
    <row r="2" spans="1:5" ht="12.75" customHeight="1">
      <c r="A2" s="139"/>
      <c r="B2" s="139"/>
      <c r="C2" s="139"/>
      <c r="D2" s="139"/>
      <c r="E2" s="139"/>
    </row>
    <row r="3" spans="1:5" ht="12.75" customHeight="1">
      <c r="A3" s="139"/>
      <c r="B3" s="139"/>
      <c r="C3" s="139"/>
      <c r="D3" s="139"/>
      <c r="E3" s="139"/>
    </row>
    <row r="4" spans="1:11" ht="12.75" customHeight="1">
      <c r="A4" s="323" t="s">
        <v>1026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12.75" customHeight="1">
      <c r="A5" s="323" t="s">
        <v>1039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</row>
    <row r="6" spans="1:11" ht="12.7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5" ht="12.75" customHeight="1">
      <c r="A7" s="13"/>
      <c r="B7" s="13"/>
      <c r="C7" s="13"/>
      <c r="D7" s="13"/>
      <c r="E7" s="13"/>
    </row>
    <row r="8" spans="1:8" ht="12.75" customHeight="1">
      <c r="A8" s="320" t="s">
        <v>1025</v>
      </c>
      <c r="B8" s="320"/>
      <c r="C8" s="320"/>
      <c r="D8" s="320"/>
      <c r="E8" s="320"/>
      <c r="F8" s="320"/>
      <c r="G8" s="320"/>
      <c r="H8" s="320"/>
    </row>
    <row r="9" spans="1:11" ht="12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  <c r="K9" s="322"/>
    </row>
    <row r="10" spans="1:14" ht="12.75" customHeight="1">
      <c r="A10" s="320" t="s">
        <v>1034</v>
      </c>
      <c r="B10" s="320"/>
      <c r="C10" s="320"/>
      <c r="D10" s="320"/>
      <c r="E10" s="320"/>
      <c r="F10" s="320"/>
      <c r="G10" s="320"/>
      <c r="H10" s="320"/>
      <c r="I10" s="321"/>
      <c r="J10" s="321"/>
      <c r="K10" s="321"/>
      <c r="N10" s="154"/>
    </row>
    <row r="11" spans="2:3" ht="12.75" customHeight="1">
      <c r="B11" s="8"/>
      <c r="C11" s="8"/>
    </row>
    <row r="12" spans="1:8" ht="12.75" customHeight="1">
      <c r="A12" s="320" t="s">
        <v>1024</v>
      </c>
      <c r="B12" s="320"/>
      <c r="C12" s="320"/>
      <c r="D12" s="320"/>
      <c r="E12" s="320"/>
      <c r="F12" s="320"/>
      <c r="G12" s="320"/>
      <c r="H12" s="320"/>
    </row>
    <row r="13" ht="12.75" customHeight="1"/>
    <row r="14" spans="1:11" ht="12.75">
      <c r="A14" s="163" t="s">
        <v>1016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</row>
    <row r="15" ht="12.75" customHeight="1"/>
    <row r="16" spans="1:11" ht="29.25" customHeight="1">
      <c r="A16" s="1" t="s">
        <v>308</v>
      </c>
      <c r="B16" s="316" t="s">
        <v>309</v>
      </c>
      <c r="C16" s="317"/>
      <c r="D16" s="317"/>
      <c r="E16" s="317"/>
      <c r="F16" s="317"/>
      <c r="G16" s="318"/>
      <c r="H16" s="2" t="s">
        <v>1035</v>
      </c>
      <c r="I16" s="2" t="s">
        <v>1017</v>
      </c>
      <c r="J16" s="2" t="s">
        <v>1036</v>
      </c>
      <c r="K16" s="2" t="s">
        <v>1018</v>
      </c>
    </row>
    <row r="17" spans="1:11" ht="28.5" customHeight="1">
      <c r="A17" s="9">
        <v>3</v>
      </c>
      <c r="B17" s="319" t="s">
        <v>311</v>
      </c>
      <c r="C17" s="319"/>
      <c r="D17" s="319"/>
      <c r="E17" s="319"/>
      <c r="F17" s="319"/>
      <c r="G17" s="319"/>
      <c r="H17" s="74">
        <f>SUM(H18+H55+H202+H266+H283+H341+H385)</f>
        <v>1470000</v>
      </c>
      <c r="I17" s="74">
        <f>SUM(I18+I55+I202+I266+I283+I341+I385)</f>
        <v>-136000</v>
      </c>
      <c r="J17" s="74">
        <f>SUM(J18+J55+J202+J266+J283+J341+J385)</f>
        <v>1336000</v>
      </c>
      <c r="K17" s="74">
        <f>SUM(K18+K55+K202+K266+K283+K341+K385)</f>
        <v>5184.197749541167</v>
      </c>
    </row>
    <row r="18" spans="1:11" ht="16.5" customHeight="1">
      <c r="A18" s="3">
        <v>31</v>
      </c>
      <c r="B18" s="275" t="s">
        <v>312</v>
      </c>
      <c r="C18" s="275"/>
      <c r="D18" s="275"/>
      <c r="E18" s="275"/>
      <c r="F18" s="275"/>
      <c r="G18" s="275"/>
      <c r="H18" s="75">
        <f>SUM(H19+H36+H45)</f>
        <v>1189700</v>
      </c>
      <c r="I18" s="75">
        <f>SUM(I19+I36+I45)</f>
        <v>-140500</v>
      </c>
      <c r="J18" s="75">
        <f>SUM(J19+J36+J45)</f>
        <v>1049200</v>
      </c>
      <c r="K18" s="75">
        <f>SUM(K19+K36+K45)</f>
        <v>750.1288659793814</v>
      </c>
    </row>
    <row r="19" spans="1:11" ht="13.5" customHeight="1">
      <c r="A19" s="4">
        <v>311</v>
      </c>
      <c r="B19" s="272" t="s">
        <v>313</v>
      </c>
      <c r="C19" s="272"/>
      <c r="D19" s="272"/>
      <c r="E19" s="272"/>
      <c r="F19" s="272"/>
      <c r="G19" s="272"/>
      <c r="H19" s="76">
        <f>SUM(H20+H24+H32+H34)</f>
        <v>970000</v>
      </c>
      <c r="I19" s="76">
        <f>SUM(I20+I24+I32+I34)</f>
        <v>-120000</v>
      </c>
      <c r="J19" s="76">
        <f>SUM(J20+J24+J32+J34)</f>
        <v>850000</v>
      </c>
      <c r="K19" s="76">
        <f>SUM(K20+K24+K32+K34)</f>
        <v>87.62886597938144</v>
      </c>
    </row>
    <row r="20" spans="1:11" ht="12.75">
      <c r="A20" s="5" t="s">
        <v>314</v>
      </c>
      <c r="B20" s="273" t="s">
        <v>315</v>
      </c>
      <c r="C20" s="273"/>
      <c r="D20" s="273"/>
      <c r="E20" s="273"/>
      <c r="F20" s="273"/>
      <c r="G20" s="273"/>
      <c r="H20" s="77">
        <f>SUM(H21+H22+H23)</f>
        <v>970000</v>
      </c>
      <c r="I20" s="77">
        <f>SUM(I21+I22+I23)</f>
        <v>-120000</v>
      </c>
      <c r="J20" s="77">
        <f>SUM(J21+J22+J23)</f>
        <v>850000</v>
      </c>
      <c r="K20" s="77">
        <f>SUM(K21+K22+K23)</f>
        <v>87.62886597938144</v>
      </c>
    </row>
    <row r="21" spans="1:11" ht="12.75">
      <c r="A21" s="6">
        <v>31111</v>
      </c>
      <c r="B21" s="274" t="s">
        <v>316</v>
      </c>
      <c r="C21" s="274"/>
      <c r="D21" s="274"/>
      <c r="E21" s="274"/>
      <c r="F21" s="274"/>
      <c r="G21" s="274"/>
      <c r="H21" s="78">
        <v>970000</v>
      </c>
      <c r="I21" s="78">
        <f>J21-H21</f>
        <v>-120000</v>
      </c>
      <c r="J21" s="78">
        <v>850000</v>
      </c>
      <c r="K21" s="78">
        <f aca="true" t="shared" si="0" ref="K21:K35">IF(H21=0,0,(J21/H21)*100)</f>
        <v>87.62886597938144</v>
      </c>
    </row>
    <row r="22" spans="1:11" ht="12.75">
      <c r="A22" s="6">
        <v>31112</v>
      </c>
      <c r="B22" s="274" t="s">
        <v>317</v>
      </c>
      <c r="C22" s="274"/>
      <c r="D22" s="274"/>
      <c r="E22" s="274"/>
      <c r="F22" s="274"/>
      <c r="G22" s="274"/>
      <c r="H22" s="78"/>
      <c r="I22" s="78">
        <f aca="true" t="shared" si="1" ref="I22:I35">J22-H22</f>
        <v>0</v>
      </c>
      <c r="J22" s="78"/>
      <c r="K22" s="78">
        <f t="shared" si="0"/>
        <v>0</v>
      </c>
    </row>
    <row r="23" spans="1:11" ht="12.75">
      <c r="A23" s="6">
        <v>31113</v>
      </c>
      <c r="B23" s="274" t="s">
        <v>318</v>
      </c>
      <c r="C23" s="274"/>
      <c r="D23" s="274"/>
      <c r="E23" s="274"/>
      <c r="F23" s="274"/>
      <c r="G23" s="274"/>
      <c r="H23" s="78"/>
      <c r="I23" s="78">
        <f t="shared" si="1"/>
        <v>0</v>
      </c>
      <c r="J23" s="78"/>
      <c r="K23" s="78">
        <f t="shared" si="0"/>
        <v>0</v>
      </c>
    </row>
    <row r="24" spans="1:11" ht="12.75">
      <c r="A24" s="5" t="s">
        <v>319</v>
      </c>
      <c r="B24" s="273" t="s">
        <v>320</v>
      </c>
      <c r="C24" s="273"/>
      <c r="D24" s="273"/>
      <c r="E24" s="273"/>
      <c r="F24" s="273"/>
      <c r="G24" s="273"/>
      <c r="H24" s="77">
        <f>SUM(H25+H26+H27+H28+H29+H30+H31)</f>
        <v>0</v>
      </c>
      <c r="I24" s="77">
        <f>SUM(I25+I26+I27+I28+I29+I30+I31)</f>
        <v>0</v>
      </c>
      <c r="J24" s="77">
        <f>SUM(J25+J26+J27+J28+J29+J30+J31)</f>
        <v>0</v>
      </c>
      <c r="K24" s="77">
        <f>SUM(K25+K26+K27+K28+K29+K30+K31)</f>
        <v>0</v>
      </c>
    </row>
    <row r="25" spans="1:11" ht="12.75">
      <c r="A25" s="6">
        <v>31121</v>
      </c>
      <c r="B25" s="274" t="s">
        <v>321</v>
      </c>
      <c r="C25" s="274"/>
      <c r="D25" s="274"/>
      <c r="E25" s="274"/>
      <c r="F25" s="274"/>
      <c r="G25" s="274"/>
      <c r="H25" s="78"/>
      <c r="I25" s="78">
        <f t="shared" si="1"/>
        <v>0</v>
      </c>
      <c r="J25" s="78"/>
      <c r="K25" s="78">
        <f t="shared" si="0"/>
        <v>0</v>
      </c>
    </row>
    <row r="26" spans="1:11" ht="12.75">
      <c r="A26" s="6">
        <v>31122</v>
      </c>
      <c r="B26" s="274" t="s">
        <v>322</v>
      </c>
      <c r="C26" s="274"/>
      <c r="D26" s="274"/>
      <c r="E26" s="274"/>
      <c r="F26" s="274"/>
      <c r="G26" s="274"/>
      <c r="H26" s="78"/>
      <c r="I26" s="78">
        <f t="shared" si="1"/>
        <v>0</v>
      </c>
      <c r="J26" s="78"/>
      <c r="K26" s="78">
        <f t="shared" si="0"/>
        <v>0</v>
      </c>
    </row>
    <row r="27" spans="1:11" ht="12.75">
      <c r="A27" s="6">
        <v>31123</v>
      </c>
      <c r="B27" s="274" t="s">
        <v>323</v>
      </c>
      <c r="C27" s="274"/>
      <c r="D27" s="274"/>
      <c r="E27" s="274"/>
      <c r="F27" s="274"/>
      <c r="G27" s="274"/>
      <c r="H27" s="78"/>
      <c r="I27" s="78">
        <f t="shared" si="1"/>
        <v>0</v>
      </c>
      <c r="J27" s="78"/>
      <c r="K27" s="78">
        <f t="shared" si="0"/>
        <v>0</v>
      </c>
    </row>
    <row r="28" spans="1:11" ht="12.75">
      <c r="A28" s="6">
        <v>31124</v>
      </c>
      <c r="B28" s="274" t="s">
        <v>324</v>
      </c>
      <c r="C28" s="274"/>
      <c r="D28" s="274"/>
      <c r="E28" s="274"/>
      <c r="F28" s="274"/>
      <c r="G28" s="274"/>
      <c r="H28" s="78"/>
      <c r="I28" s="78">
        <f t="shared" si="1"/>
        <v>0</v>
      </c>
      <c r="J28" s="78"/>
      <c r="K28" s="78">
        <f t="shared" si="0"/>
        <v>0</v>
      </c>
    </row>
    <row r="29" spans="1:11" ht="12.75">
      <c r="A29" s="6">
        <v>31125</v>
      </c>
      <c r="B29" s="274" t="s">
        <v>325</v>
      </c>
      <c r="C29" s="274"/>
      <c r="D29" s="274"/>
      <c r="E29" s="274"/>
      <c r="F29" s="274"/>
      <c r="G29" s="274"/>
      <c r="H29" s="78"/>
      <c r="I29" s="78">
        <f t="shared" si="1"/>
        <v>0</v>
      </c>
      <c r="J29" s="78"/>
      <c r="K29" s="78">
        <f t="shared" si="0"/>
        <v>0</v>
      </c>
    </row>
    <row r="30" spans="1:11" ht="12.75">
      <c r="A30" s="6">
        <v>31126</v>
      </c>
      <c r="B30" s="274" t="s">
        <v>326</v>
      </c>
      <c r="C30" s="274"/>
      <c r="D30" s="274"/>
      <c r="E30" s="274"/>
      <c r="F30" s="274"/>
      <c r="G30" s="274"/>
      <c r="H30" s="78"/>
      <c r="I30" s="78">
        <f t="shared" si="1"/>
        <v>0</v>
      </c>
      <c r="J30" s="78"/>
      <c r="K30" s="78">
        <f t="shared" si="0"/>
        <v>0</v>
      </c>
    </row>
    <row r="31" spans="1:11" ht="12.75">
      <c r="A31" s="6">
        <v>31129</v>
      </c>
      <c r="B31" s="274" t="s">
        <v>327</v>
      </c>
      <c r="C31" s="274"/>
      <c r="D31" s="274"/>
      <c r="E31" s="274"/>
      <c r="F31" s="274"/>
      <c r="G31" s="274"/>
      <c r="H31" s="78"/>
      <c r="I31" s="78">
        <f t="shared" si="1"/>
        <v>0</v>
      </c>
      <c r="J31" s="78"/>
      <c r="K31" s="78">
        <f t="shared" si="0"/>
        <v>0</v>
      </c>
    </row>
    <row r="32" spans="1:11" ht="12.75">
      <c r="A32" s="5" t="s">
        <v>328</v>
      </c>
      <c r="B32" s="273" t="s">
        <v>329</v>
      </c>
      <c r="C32" s="273"/>
      <c r="D32" s="273"/>
      <c r="E32" s="273"/>
      <c r="F32" s="273"/>
      <c r="G32" s="273"/>
      <c r="H32" s="77">
        <f>SUM(H33)</f>
        <v>0</v>
      </c>
      <c r="I32" s="77">
        <f>SUM(I33)</f>
        <v>0</v>
      </c>
      <c r="J32" s="77">
        <f>SUM(J33)</f>
        <v>0</v>
      </c>
      <c r="K32" s="77">
        <f>SUM(K33)</f>
        <v>0</v>
      </c>
    </row>
    <row r="33" spans="1:11" ht="12.75">
      <c r="A33" s="6">
        <v>31131</v>
      </c>
      <c r="B33" s="274" t="s">
        <v>329</v>
      </c>
      <c r="C33" s="274"/>
      <c r="D33" s="274"/>
      <c r="E33" s="274"/>
      <c r="F33" s="274"/>
      <c r="G33" s="274"/>
      <c r="H33" s="78"/>
      <c r="I33" s="78">
        <f t="shared" si="1"/>
        <v>0</v>
      </c>
      <c r="J33" s="78"/>
      <c r="K33" s="78">
        <f t="shared" si="0"/>
        <v>0</v>
      </c>
    </row>
    <row r="34" spans="1:11" ht="12.75">
      <c r="A34" s="5" t="s">
        <v>330</v>
      </c>
      <c r="B34" s="273" t="s">
        <v>331</v>
      </c>
      <c r="C34" s="273"/>
      <c r="D34" s="273"/>
      <c r="E34" s="273"/>
      <c r="F34" s="273"/>
      <c r="G34" s="273"/>
      <c r="H34" s="77">
        <f>SUM(H35)</f>
        <v>0</v>
      </c>
      <c r="I34" s="77">
        <f>SUM(I35)</f>
        <v>0</v>
      </c>
      <c r="J34" s="77">
        <f>SUM(J35)</f>
        <v>0</v>
      </c>
      <c r="K34" s="77">
        <f>SUM(K35)</f>
        <v>0</v>
      </c>
    </row>
    <row r="35" spans="1:11" ht="12.75">
      <c r="A35" s="6">
        <v>31141</v>
      </c>
      <c r="B35" s="274" t="s">
        <v>331</v>
      </c>
      <c r="C35" s="274"/>
      <c r="D35" s="274"/>
      <c r="E35" s="274"/>
      <c r="F35" s="274"/>
      <c r="G35" s="274"/>
      <c r="H35" s="78"/>
      <c r="I35" s="78">
        <f t="shared" si="1"/>
        <v>0</v>
      </c>
      <c r="J35" s="78"/>
      <c r="K35" s="78">
        <f t="shared" si="0"/>
        <v>0</v>
      </c>
    </row>
    <row r="36" spans="1:11" ht="12.75">
      <c r="A36" s="4">
        <v>312</v>
      </c>
      <c r="B36" s="272" t="s">
        <v>332</v>
      </c>
      <c r="C36" s="272"/>
      <c r="D36" s="272"/>
      <c r="E36" s="272"/>
      <c r="F36" s="272"/>
      <c r="G36" s="272"/>
      <c r="H36" s="76">
        <f>SUM(H37)</f>
        <v>34700</v>
      </c>
      <c r="I36" s="76">
        <f>SUM(I37)</f>
        <v>24500</v>
      </c>
      <c r="J36" s="76">
        <f>SUM(J37)</f>
        <v>59200</v>
      </c>
      <c r="K36" s="76">
        <f>SUM(K37)</f>
        <v>575</v>
      </c>
    </row>
    <row r="37" spans="1:11" ht="12.75">
      <c r="A37" s="5" t="s">
        <v>333</v>
      </c>
      <c r="B37" s="273" t="s">
        <v>332</v>
      </c>
      <c r="C37" s="273"/>
      <c r="D37" s="273"/>
      <c r="E37" s="273"/>
      <c r="F37" s="273"/>
      <c r="G37" s="273"/>
      <c r="H37" s="77">
        <f>SUM(H38:H44)</f>
        <v>34700</v>
      </c>
      <c r="I37" s="77">
        <f>SUM(I38:I44)</f>
        <v>24500</v>
      </c>
      <c r="J37" s="77">
        <f>SUM(J38:J44)</f>
        <v>59200</v>
      </c>
      <c r="K37" s="77">
        <f>SUM(K38:K44)</f>
        <v>575</v>
      </c>
    </row>
    <row r="38" spans="1:11" ht="12.75">
      <c r="A38" s="6">
        <v>31211</v>
      </c>
      <c r="B38" s="274" t="s">
        <v>334</v>
      </c>
      <c r="C38" s="274"/>
      <c r="D38" s="274"/>
      <c r="E38" s="274"/>
      <c r="F38" s="274"/>
      <c r="G38" s="274"/>
      <c r="H38" s="78">
        <v>1300</v>
      </c>
      <c r="I38" s="78">
        <f aca="true" t="shared" si="2" ref="I38:I44">J38-H38</f>
        <v>0</v>
      </c>
      <c r="J38" s="78">
        <v>1300</v>
      </c>
      <c r="K38" s="78">
        <f aca="true" t="shared" si="3" ref="K38:K44">IF(H38=0,0,(J38/H38)*100)</f>
        <v>100</v>
      </c>
    </row>
    <row r="39" spans="1:11" ht="12.75">
      <c r="A39" s="6">
        <v>31212</v>
      </c>
      <c r="B39" s="274" t="s">
        <v>335</v>
      </c>
      <c r="C39" s="274"/>
      <c r="D39" s="274"/>
      <c r="E39" s="274"/>
      <c r="F39" s="274"/>
      <c r="G39" s="274"/>
      <c r="H39" s="78"/>
      <c r="I39" s="78">
        <f t="shared" si="2"/>
        <v>0</v>
      </c>
      <c r="J39" s="78"/>
      <c r="K39" s="78">
        <f t="shared" si="3"/>
        <v>0</v>
      </c>
    </row>
    <row r="40" spans="1:11" ht="12.75">
      <c r="A40" s="6">
        <v>31213</v>
      </c>
      <c r="B40" s="274" t="s">
        <v>336</v>
      </c>
      <c r="C40" s="274"/>
      <c r="D40" s="274"/>
      <c r="E40" s="274"/>
      <c r="F40" s="274"/>
      <c r="G40" s="274"/>
      <c r="H40" s="78">
        <v>5400</v>
      </c>
      <c r="I40" s="78">
        <f t="shared" si="2"/>
        <v>0</v>
      </c>
      <c r="J40" s="78">
        <v>5400</v>
      </c>
      <c r="K40" s="78">
        <f t="shared" si="3"/>
        <v>100</v>
      </c>
    </row>
    <row r="41" spans="1:11" ht="12.75">
      <c r="A41" s="6">
        <v>31214</v>
      </c>
      <c r="B41" s="274" t="s">
        <v>337</v>
      </c>
      <c r="C41" s="274"/>
      <c r="D41" s="274"/>
      <c r="E41" s="274"/>
      <c r="F41" s="274"/>
      <c r="G41" s="274"/>
      <c r="H41" s="78"/>
      <c r="I41" s="78">
        <f t="shared" si="2"/>
        <v>0</v>
      </c>
      <c r="J41" s="78"/>
      <c r="K41" s="78">
        <f t="shared" si="3"/>
        <v>0</v>
      </c>
    </row>
    <row r="42" spans="1:11" ht="12.75">
      <c r="A42" s="6">
        <v>31215</v>
      </c>
      <c r="B42" s="274" t="s">
        <v>338</v>
      </c>
      <c r="C42" s="274"/>
      <c r="D42" s="274"/>
      <c r="E42" s="274"/>
      <c r="F42" s="274"/>
      <c r="G42" s="274"/>
      <c r="H42" s="78"/>
      <c r="I42" s="78">
        <f t="shared" si="2"/>
        <v>0</v>
      </c>
      <c r="J42" s="78"/>
      <c r="K42" s="78">
        <f t="shared" si="3"/>
        <v>0</v>
      </c>
    </row>
    <row r="43" spans="1:11" ht="12.75">
      <c r="A43" s="21">
        <v>31216</v>
      </c>
      <c r="B43" s="208" t="s">
        <v>1</v>
      </c>
      <c r="C43" s="209"/>
      <c r="D43" s="209"/>
      <c r="E43" s="209"/>
      <c r="F43" s="209"/>
      <c r="G43" s="210"/>
      <c r="H43" s="78">
        <v>14000</v>
      </c>
      <c r="I43" s="78">
        <f t="shared" si="2"/>
        <v>0</v>
      </c>
      <c r="J43" s="78">
        <v>14000</v>
      </c>
      <c r="K43" s="78">
        <f t="shared" si="3"/>
        <v>100</v>
      </c>
    </row>
    <row r="44" spans="1:11" ht="12.75">
      <c r="A44" s="6">
        <v>31219</v>
      </c>
      <c r="B44" s="274" t="s">
        <v>339</v>
      </c>
      <c r="C44" s="274"/>
      <c r="D44" s="274"/>
      <c r="E44" s="274"/>
      <c r="F44" s="274"/>
      <c r="G44" s="274"/>
      <c r="H44" s="78">
        <v>14000</v>
      </c>
      <c r="I44" s="78">
        <f t="shared" si="2"/>
        <v>24500</v>
      </c>
      <c r="J44" s="78">
        <v>38500</v>
      </c>
      <c r="K44" s="78">
        <f t="shared" si="3"/>
        <v>275</v>
      </c>
    </row>
    <row r="45" spans="1:11" ht="12.75">
      <c r="A45" s="4">
        <v>313</v>
      </c>
      <c r="B45" s="272" t="s">
        <v>340</v>
      </c>
      <c r="C45" s="272"/>
      <c r="D45" s="272"/>
      <c r="E45" s="272"/>
      <c r="F45" s="272"/>
      <c r="G45" s="272"/>
      <c r="H45" s="76">
        <f>SUM(H46+H48+H52)</f>
        <v>185000</v>
      </c>
      <c r="I45" s="76">
        <f>SUM(I46+I48+I52)</f>
        <v>-45000</v>
      </c>
      <c r="J45" s="76">
        <f>SUM(J46+J48+J52)</f>
        <v>140000</v>
      </c>
      <c r="K45" s="76">
        <f>SUM(K46+K48+K52)</f>
        <v>87.5</v>
      </c>
    </row>
    <row r="46" spans="1:11" ht="12.75">
      <c r="A46" s="10" t="s">
        <v>341</v>
      </c>
      <c r="B46" s="273" t="s">
        <v>342</v>
      </c>
      <c r="C46" s="273"/>
      <c r="D46" s="273"/>
      <c r="E46" s="273"/>
      <c r="F46" s="273"/>
      <c r="G46" s="273"/>
      <c r="H46" s="77">
        <f>SUM(H47)</f>
        <v>0</v>
      </c>
      <c r="I46" s="77">
        <f>SUM(I47)</f>
        <v>0</v>
      </c>
      <c r="J46" s="77">
        <f>SUM(J47)</f>
        <v>0</v>
      </c>
      <c r="K46" s="77">
        <f>SUM(K47)</f>
        <v>0</v>
      </c>
    </row>
    <row r="47" spans="1:11" ht="12.75">
      <c r="A47" s="6">
        <v>31311</v>
      </c>
      <c r="B47" s="274" t="s">
        <v>342</v>
      </c>
      <c r="C47" s="274"/>
      <c r="D47" s="274"/>
      <c r="E47" s="274"/>
      <c r="F47" s="274"/>
      <c r="G47" s="274"/>
      <c r="H47" s="78"/>
      <c r="I47" s="78">
        <f>J47-H47</f>
        <v>0</v>
      </c>
      <c r="J47" s="78"/>
      <c r="K47" s="78">
        <f>IF(H47=0,0,(J47/H47)*100)</f>
        <v>0</v>
      </c>
    </row>
    <row r="48" spans="1:11" ht="12.75">
      <c r="A48" s="5" t="s">
        <v>343</v>
      </c>
      <c r="B48" s="273" t="s">
        <v>344</v>
      </c>
      <c r="C48" s="273"/>
      <c r="D48" s="273"/>
      <c r="E48" s="273"/>
      <c r="F48" s="273"/>
      <c r="G48" s="273"/>
      <c r="H48" s="77">
        <f>SUM(H49+H50+H51)</f>
        <v>166000</v>
      </c>
      <c r="I48" s="77">
        <f>SUM(I49+I50+I51)</f>
        <v>-26000</v>
      </c>
      <c r="J48" s="77">
        <f>SUM(J49+J50+J51)</f>
        <v>140000</v>
      </c>
      <c r="K48" s="77">
        <f>SUM(K49+K50+K51)</f>
        <v>87.5</v>
      </c>
    </row>
    <row r="49" spans="1:11" ht="12.75">
      <c r="A49" s="6">
        <v>31321</v>
      </c>
      <c r="B49" s="274" t="s">
        <v>345</v>
      </c>
      <c r="C49" s="274"/>
      <c r="D49" s="274"/>
      <c r="E49" s="274"/>
      <c r="F49" s="274"/>
      <c r="G49" s="274"/>
      <c r="H49" s="78">
        <v>160000</v>
      </c>
      <c r="I49" s="78">
        <f>J49-H49</f>
        <v>-20000</v>
      </c>
      <c r="J49" s="78">
        <v>140000</v>
      </c>
      <c r="K49" s="78">
        <f>IF(H49=0,0,(J49/H49)*100)</f>
        <v>87.5</v>
      </c>
    </row>
    <row r="50" spans="1:11" ht="12.75">
      <c r="A50" s="21">
        <v>31322</v>
      </c>
      <c r="B50" s="208" t="s">
        <v>2</v>
      </c>
      <c r="C50" s="209"/>
      <c r="D50" s="209"/>
      <c r="E50" s="209"/>
      <c r="F50" s="209"/>
      <c r="G50" s="210"/>
      <c r="H50" s="78">
        <v>6000</v>
      </c>
      <c r="I50" s="78">
        <f>J50-H50</f>
        <v>-6000</v>
      </c>
      <c r="J50" s="78">
        <v>0</v>
      </c>
      <c r="K50" s="78">
        <f>IF(H50=0,0,(J50/H50)*100)</f>
        <v>0</v>
      </c>
    </row>
    <row r="51" spans="1:11" ht="12.75">
      <c r="A51" s="21">
        <v>31329</v>
      </c>
      <c r="B51" s="208" t="s">
        <v>4</v>
      </c>
      <c r="C51" s="209"/>
      <c r="D51" s="209"/>
      <c r="E51" s="209"/>
      <c r="F51" s="209"/>
      <c r="G51" s="210"/>
      <c r="H51" s="78"/>
      <c r="I51" s="78">
        <f>J51-H51</f>
        <v>0</v>
      </c>
      <c r="J51" s="78"/>
      <c r="K51" s="78">
        <f>IF(H51=0,0,(J51/H51)*100)</f>
        <v>0</v>
      </c>
    </row>
    <row r="52" spans="1:11" ht="12.75">
      <c r="A52" s="5" t="s">
        <v>346</v>
      </c>
      <c r="B52" s="273" t="s">
        <v>347</v>
      </c>
      <c r="C52" s="273"/>
      <c r="D52" s="273"/>
      <c r="E52" s="273"/>
      <c r="F52" s="273"/>
      <c r="G52" s="273"/>
      <c r="H52" s="77">
        <f>SUM(H53+H54)</f>
        <v>19000</v>
      </c>
      <c r="I52" s="77">
        <f>SUM(I53+I54)</f>
        <v>-19000</v>
      </c>
      <c r="J52" s="77">
        <f>SUM(J53+J54)</f>
        <v>0</v>
      </c>
      <c r="K52" s="77">
        <f>SUM(K53+K54)</f>
        <v>0</v>
      </c>
    </row>
    <row r="53" spans="1:11" ht="12.75">
      <c r="A53" s="21">
        <v>31332</v>
      </c>
      <c r="B53" s="208" t="s">
        <v>3</v>
      </c>
      <c r="C53" s="209"/>
      <c r="D53" s="209"/>
      <c r="E53" s="209"/>
      <c r="F53" s="209"/>
      <c r="G53" s="210"/>
      <c r="H53" s="78">
        <v>19000</v>
      </c>
      <c r="I53" s="78">
        <f>J53-H53</f>
        <v>-19000</v>
      </c>
      <c r="J53" s="78">
        <v>0</v>
      </c>
      <c r="K53" s="78">
        <f>IF(H53=0,0,(J53/H53)*100)</f>
        <v>0</v>
      </c>
    </row>
    <row r="54" spans="1:11" ht="12.75">
      <c r="A54" s="21">
        <v>31329</v>
      </c>
      <c r="B54" s="208" t="s">
        <v>5</v>
      </c>
      <c r="C54" s="209"/>
      <c r="D54" s="209"/>
      <c r="E54" s="209"/>
      <c r="F54" s="209"/>
      <c r="G54" s="210"/>
      <c r="H54" s="78"/>
      <c r="I54" s="78">
        <f>J54-H54</f>
        <v>0</v>
      </c>
      <c r="J54" s="78"/>
      <c r="K54" s="78">
        <f>IF(H54=0,0,(J54/H54)*100)</f>
        <v>0</v>
      </c>
    </row>
    <row r="55" spans="1:11" ht="17.25" customHeight="1">
      <c r="A55" s="3">
        <v>32</v>
      </c>
      <c r="B55" s="275" t="s">
        <v>348</v>
      </c>
      <c r="C55" s="275"/>
      <c r="D55" s="275"/>
      <c r="E55" s="275"/>
      <c r="F55" s="275"/>
      <c r="G55" s="275"/>
      <c r="H55" s="79">
        <f>SUM(H56+H76+H110+H174+H170)</f>
        <v>277300</v>
      </c>
      <c r="I55" s="79">
        <f>SUM(I56+I76+I110+I174+I170)</f>
        <v>4000</v>
      </c>
      <c r="J55" s="79">
        <f>SUM(J56+J76+J110+J174+J170)</f>
        <v>283300</v>
      </c>
      <c r="K55" s="79">
        <f>SUM(K56+K76+K110+K174+K170)</f>
        <v>4317.402216895118</v>
      </c>
    </row>
    <row r="56" spans="1:11" ht="15" customHeight="1">
      <c r="A56" s="4">
        <v>321</v>
      </c>
      <c r="B56" s="272" t="s">
        <v>349</v>
      </c>
      <c r="C56" s="272"/>
      <c r="D56" s="272"/>
      <c r="E56" s="272"/>
      <c r="F56" s="272"/>
      <c r="G56" s="272"/>
      <c r="H56" s="76">
        <f>SUM(H57+H66+H70+H73)</f>
        <v>101400</v>
      </c>
      <c r="I56" s="76">
        <f>SUM(I57+I66+I70+I73)</f>
        <v>-5500</v>
      </c>
      <c r="J56" s="76">
        <f>SUM(J57+J66+J70+J73)</f>
        <v>95900</v>
      </c>
      <c r="K56" s="76">
        <f>SUM(K57+K66+K70+K73)</f>
        <v>683.0065359477125</v>
      </c>
    </row>
    <row r="57" spans="1:11" ht="12.75">
      <c r="A57" s="5" t="s">
        <v>350</v>
      </c>
      <c r="B57" s="273" t="s">
        <v>351</v>
      </c>
      <c r="C57" s="273"/>
      <c r="D57" s="273"/>
      <c r="E57" s="273"/>
      <c r="F57" s="273"/>
      <c r="G57" s="273"/>
      <c r="H57" s="77">
        <f>SUM(H58:H65)</f>
        <v>6400</v>
      </c>
      <c r="I57" s="77">
        <f>SUM(I58:I65)</f>
        <v>-500</v>
      </c>
      <c r="J57" s="77">
        <f>SUM(J58:J65)</f>
        <v>5900</v>
      </c>
      <c r="K57" s="77">
        <f>SUM(K58:K65)</f>
        <v>388.8888888888889</v>
      </c>
    </row>
    <row r="58" spans="1:11" ht="12.75">
      <c r="A58" s="6">
        <v>32111</v>
      </c>
      <c r="B58" s="274" t="s">
        <v>352</v>
      </c>
      <c r="C58" s="274"/>
      <c r="D58" s="274"/>
      <c r="E58" s="274"/>
      <c r="F58" s="274"/>
      <c r="G58" s="274"/>
      <c r="H58" s="78">
        <v>4500</v>
      </c>
      <c r="I58" s="78">
        <f aca="true" t="shared" si="4" ref="I58:I65">J58-H58</f>
        <v>-500</v>
      </c>
      <c r="J58" s="78">
        <v>4000</v>
      </c>
      <c r="K58" s="78">
        <f aca="true" t="shared" si="5" ref="K58:K65">IF(H58=0,0,(J58/H58)*100)</f>
        <v>88.88888888888889</v>
      </c>
    </row>
    <row r="59" spans="1:11" ht="12.75">
      <c r="A59" s="6">
        <v>32112</v>
      </c>
      <c r="B59" s="274" t="s">
        <v>353</v>
      </c>
      <c r="C59" s="274"/>
      <c r="D59" s="274"/>
      <c r="E59" s="274"/>
      <c r="F59" s="274"/>
      <c r="G59" s="274"/>
      <c r="H59" s="78"/>
      <c r="I59" s="78">
        <f t="shared" si="4"/>
        <v>0</v>
      </c>
      <c r="J59" s="78"/>
      <c r="K59" s="78">
        <f t="shared" si="5"/>
        <v>0</v>
      </c>
    </row>
    <row r="60" spans="1:11" ht="12.75">
      <c r="A60" s="6">
        <v>32113</v>
      </c>
      <c r="B60" s="274" t="s">
        <v>354</v>
      </c>
      <c r="C60" s="274"/>
      <c r="D60" s="274"/>
      <c r="E60" s="274"/>
      <c r="F60" s="274"/>
      <c r="G60" s="274"/>
      <c r="H60" s="78">
        <v>1000</v>
      </c>
      <c r="I60" s="78">
        <f t="shared" si="4"/>
        <v>0</v>
      </c>
      <c r="J60" s="78">
        <v>1000</v>
      </c>
      <c r="K60" s="78">
        <f t="shared" si="5"/>
        <v>100</v>
      </c>
    </row>
    <row r="61" spans="1:11" ht="12.75">
      <c r="A61" s="6">
        <v>32114</v>
      </c>
      <c r="B61" s="274" t="s">
        <v>355</v>
      </c>
      <c r="C61" s="274"/>
      <c r="D61" s="274"/>
      <c r="E61" s="274"/>
      <c r="F61" s="274"/>
      <c r="G61" s="274"/>
      <c r="H61" s="78"/>
      <c r="I61" s="78">
        <f t="shared" si="4"/>
        <v>0</v>
      </c>
      <c r="J61" s="78"/>
      <c r="K61" s="78">
        <f t="shared" si="5"/>
        <v>0</v>
      </c>
    </row>
    <row r="62" spans="1:11" ht="12.75">
      <c r="A62" s="6">
        <v>32115</v>
      </c>
      <c r="B62" s="274" t="s">
        <v>356</v>
      </c>
      <c r="C62" s="274"/>
      <c r="D62" s="274"/>
      <c r="E62" s="274"/>
      <c r="F62" s="274"/>
      <c r="G62" s="274"/>
      <c r="H62" s="78">
        <v>500</v>
      </c>
      <c r="I62" s="78">
        <f t="shared" si="4"/>
        <v>0</v>
      </c>
      <c r="J62" s="78">
        <v>500</v>
      </c>
      <c r="K62" s="78">
        <f t="shared" si="5"/>
        <v>100</v>
      </c>
    </row>
    <row r="63" spans="1:11" ht="12.75">
      <c r="A63" s="6">
        <v>32116</v>
      </c>
      <c r="B63" s="274" t="s">
        <v>357</v>
      </c>
      <c r="C63" s="274"/>
      <c r="D63" s="274"/>
      <c r="E63" s="274"/>
      <c r="F63" s="274"/>
      <c r="G63" s="274"/>
      <c r="H63" s="78"/>
      <c r="I63" s="78">
        <f t="shared" si="4"/>
        <v>0</v>
      </c>
      <c r="J63" s="78"/>
      <c r="K63" s="78">
        <f t="shared" si="5"/>
        <v>0</v>
      </c>
    </row>
    <row r="64" spans="1:11" ht="12.75">
      <c r="A64" s="96">
        <v>32117</v>
      </c>
      <c r="B64" s="313" t="s">
        <v>911</v>
      </c>
      <c r="C64" s="314"/>
      <c r="D64" s="314"/>
      <c r="E64" s="314"/>
      <c r="F64" s="314"/>
      <c r="G64" s="315"/>
      <c r="H64" s="78"/>
      <c r="I64" s="78">
        <f t="shared" si="4"/>
        <v>0</v>
      </c>
      <c r="J64" s="78"/>
      <c r="K64" s="78">
        <f t="shared" si="5"/>
        <v>0</v>
      </c>
    </row>
    <row r="65" spans="1:11" ht="12.75">
      <c r="A65" s="6">
        <v>32119</v>
      </c>
      <c r="B65" s="274" t="s">
        <v>358</v>
      </c>
      <c r="C65" s="274"/>
      <c r="D65" s="274"/>
      <c r="E65" s="274"/>
      <c r="F65" s="274"/>
      <c r="G65" s="274"/>
      <c r="H65" s="78">
        <v>400</v>
      </c>
      <c r="I65" s="78">
        <f t="shared" si="4"/>
        <v>0</v>
      </c>
      <c r="J65" s="78">
        <v>400</v>
      </c>
      <c r="K65" s="78">
        <f t="shared" si="5"/>
        <v>100</v>
      </c>
    </row>
    <row r="66" spans="1:11" ht="12.75">
      <c r="A66" s="5" t="s">
        <v>359</v>
      </c>
      <c r="B66" s="273" t="s">
        <v>360</v>
      </c>
      <c r="C66" s="273"/>
      <c r="D66" s="273"/>
      <c r="E66" s="273"/>
      <c r="F66" s="273"/>
      <c r="G66" s="273"/>
      <c r="H66" s="77">
        <f>SUM(H67+H68+H69)</f>
        <v>85000</v>
      </c>
      <c r="I66" s="77">
        <f>SUM(I67+I68+I69)</f>
        <v>-5000</v>
      </c>
      <c r="J66" s="77">
        <f>SUM(J67+J68+J69)</f>
        <v>80000</v>
      </c>
      <c r="K66" s="77">
        <f>SUM(K67+K68+K69)</f>
        <v>94.11764705882352</v>
      </c>
    </row>
    <row r="67" spans="1:11" ht="12.75">
      <c r="A67" s="6">
        <v>32121</v>
      </c>
      <c r="B67" s="274" t="s">
        <v>361</v>
      </c>
      <c r="C67" s="274"/>
      <c r="D67" s="274"/>
      <c r="E67" s="274"/>
      <c r="F67" s="274"/>
      <c r="G67" s="274"/>
      <c r="H67" s="78">
        <v>85000</v>
      </c>
      <c r="I67" s="78">
        <f>J67-H67</f>
        <v>-5000</v>
      </c>
      <c r="J67" s="78">
        <v>80000</v>
      </c>
      <c r="K67" s="78">
        <f>IF(H67=0,0,(J67/H67)*100)</f>
        <v>94.11764705882352</v>
      </c>
    </row>
    <row r="68" spans="1:11" ht="12.75">
      <c r="A68" s="6">
        <v>32122</v>
      </c>
      <c r="B68" s="274" t="s">
        <v>362</v>
      </c>
      <c r="C68" s="274"/>
      <c r="D68" s="274"/>
      <c r="E68" s="274"/>
      <c r="F68" s="274"/>
      <c r="G68" s="274"/>
      <c r="H68" s="78"/>
      <c r="I68" s="78">
        <f>J68-H68</f>
        <v>0</v>
      </c>
      <c r="J68" s="78"/>
      <c r="K68" s="78">
        <f>IF(H68=0,0,(J68/H68)*100)</f>
        <v>0</v>
      </c>
    </row>
    <row r="69" spans="1:11" ht="12.75">
      <c r="A69" s="6">
        <v>32123</v>
      </c>
      <c r="B69" s="274" t="s">
        <v>363</v>
      </c>
      <c r="C69" s="274"/>
      <c r="D69" s="274"/>
      <c r="E69" s="274"/>
      <c r="F69" s="274"/>
      <c r="G69" s="274"/>
      <c r="H69" s="78"/>
      <c r="I69" s="78">
        <f>J69-H69</f>
        <v>0</v>
      </c>
      <c r="J69" s="78"/>
      <c r="K69" s="78">
        <f>IF(H69=0,0,(J69/H69)*100)</f>
        <v>0</v>
      </c>
    </row>
    <row r="70" spans="1:11" ht="12.75">
      <c r="A70" s="5" t="s">
        <v>364</v>
      </c>
      <c r="B70" s="273" t="s">
        <v>365</v>
      </c>
      <c r="C70" s="273"/>
      <c r="D70" s="273"/>
      <c r="E70" s="273"/>
      <c r="F70" s="273"/>
      <c r="G70" s="273"/>
      <c r="H70" s="77">
        <f>SUM(H71+H72)</f>
        <v>10000</v>
      </c>
      <c r="I70" s="77">
        <f>SUM(I71+I72)</f>
        <v>0</v>
      </c>
      <c r="J70" s="77">
        <f>SUM(J71+J72)</f>
        <v>10000</v>
      </c>
      <c r="K70" s="77">
        <f>SUM(K71+K72)</f>
        <v>200</v>
      </c>
    </row>
    <row r="71" spans="1:11" ht="12.75">
      <c r="A71" s="6">
        <v>32131</v>
      </c>
      <c r="B71" s="274" t="s">
        <v>366</v>
      </c>
      <c r="C71" s="274"/>
      <c r="D71" s="274"/>
      <c r="E71" s="274"/>
      <c r="F71" s="274"/>
      <c r="G71" s="274"/>
      <c r="H71" s="78">
        <v>5000</v>
      </c>
      <c r="I71" s="78">
        <f>J71-H71</f>
        <v>0</v>
      </c>
      <c r="J71" s="78">
        <v>5000</v>
      </c>
      <c r="K71" s="78">
        <f>IF(H71=0,0,(J71/H71)*100)</f>
        <v>100</v>
      </c>
    </row>
    <row r="72" spans="1:11" ht="12.75">
      <c r="A72" s="6">
        <v>32132</v>
      </c>
      <c r="B72" s="279" t="s">
        <v>367</v>
      </c>
      <c r="C72" s="280"/>
      <c r="D72" s="280"/>
      <c r="E72" s="280"/>
      <c r="F72" s="280"/>
      <c r="G72" s="281"/>
      <c r="H72" s="78">
        <v>5000</v>
      </c>
      <c r="I72" s="78">
        <f>J72-H72</f>
        <v>0</v>
      </c>
      <c r="J72" s="78">
        <v>5000</v>
      </c>
      <c r="K72" s="78">
        <f>IF(H72=0,0,(J72/H72)*100)</f>
        <v>100</v>
      </c>
    </row>
    <row r="73" spans="1:11" ht="12.75">
      <c r="A73" s="25" t="s">
        <v>6</v>
      </c>
      <c r="B73" s="305" t="s">
        <v>7</v>
      </c>
      <c r="C73" s="306"/>
      <c r="D73" s="306"/>
      <c r="E73" s="306"/>
      <c r="F73" s="306"/>
      <c r="G73" s="307"/>
      <c r="H73" s="91">
        <f>SUM(H74+H75)</f>
        <v>0</v>
      </c>
      <c r="I73" s="91">
        <f>SUM(I74+I75)</f>
        <v>0</v>
      </c>
      <c r="J73" s="91">
        <f>SUM(J74+J75)</f>
        <v>0</v>
      </c>
      <c r="K73" s="91">
        <f>SUM(K74+K75)</f>
        <v>0</v>
      </c>
    </row>
    <row r="74" spans="1:11" ht="12.75">
      <c r="A74" s="26">
        <v>32141</v>
      </c>
      <c r="B74" s="276" t="s">
        <v>8</v>
      </c>
      <c r="C74" s="277"/>
      <c r="D74" s="277"/>
      <c r="E74" s="277"/>
      <c r="F74" s="277"/>
      <c r="G74" s="278"/>
      <c r="H74" s="78"/>
      <c r="I74" s="78">
        <f>J74-H74</f>
        <v>0</v>
      </c>
      <c r="J74" s="78"/>
      <c r="K74" s="78">
        <f>IF(H74=0,0,(J74/H74)*100)</f>
        <v>0</v>
      </c>
    </row>
    <row r="75" spans="1:11" ht="12.75">
      <c r="A75" s="26">
        <v>32149</v>
      </c>
      <c r="B75" s="276" t="s">
        <v>7</v>
      </c>
      <c r="C75" s="277"/>
      <c r="D75" s="277"/>
      <c r="E75" s="277"/>
      <c r="F75" s="277"/>
      <c r="G75" s="278"/>
      <c r="H75" s="78"/>
      <c r="I75" s="78">
        <f>J75-H75</f>
        <v>0</v>
      </c>
      <c r="J75" s="78"/>
      <c r="K75" s="78">
        <f>IF(H75=0,0,(J75/H75)*100)</f>
        <v>0</v>
      </c>
    </row>
    <row r="76" spans="1:11" ht="15" customHeight="1">
      <c r="A76" s="4">
        <v>322</v>
      </c>
      <c r="B76" s="272" t="s">
        <v>368</v>
      </c>
      <c r="C76" s="272"/>
      <c r="D76" s="272"/>
      <c r="E76" s="272"/>
      <c r="F76" s="272"/>
      <c r="G76" s="272"/>
      <c r="H76" s="76">
        <f>SUM(H77+H84+H92+H98+H103+H106+H108)</f>
        <v>44000</v>
      </c>
      <c r="I76" s="76">
        <f>SUM(I77+I84+I92+I98+I103+I106+I108)</f>
        <v>10500</v>
      </c>
      <c r="J76" s="76">
        <f>SUM(J77+J84+J92+J98+J103+J106+J108)</f>
        <v>56500</v>
      </c>
      <c r="K76" s="76">
        <f>SUM(K77+K84+K92+K98+K103+K106+K108)</f>
        <v>1120.506792058516</v>
      </c>
    </row>
    <row r="77" spans="1:11" ht="12.75">
      <c r="A77" s="5" t="s">
        <v>369</v>
      </c>
      <c r="B77" s="273" t="s">
        <v>370</v>
      </c>
      <c r="C77" s="273"/>
      <c r="D77" s="273"/>
      <c r="E77" s="273"/>
      <c r="F77" s="273"/>
      <c r="G77" s="273"/>
      <c r="H77" s="77">
        <f>SUM(H78:H83)</f>
        <v>20500</v>
      </c>
      <c r="I77" s="77">
        <f>SUM(I78:I83)</f>
        <v>6000</v>
      </c>
      <c r="J77" s="77">
        <f>SUM(J78:J83)</f>
        <v>26500</v>
      </c>
      <c r="K77" s="77">
        <f>SUM(K78:K83)</f>
        <v>454.5977011494253</v>
      </c>
    </row>
    <row r="78" spans="1:11" ht="12.75">
      <c r="A78" s="6">
        <v>32211</v>
      </c>
      <c r="B78" s="274" t="s">
        <v>371</v>
      </c>
      <c r="C78" s="274"/>
      <c r="D78" s="274"/>
      <c r="E78" s="274"/>
      <c r="F78" s="274"/>
      <c r="G78" s="274"/>
      <c r="H78" s="78">
        <v>14500</v>
      </c>
      <c r="I78" s="78">
        <f aca="true" t="shared" si="6" ref="I78:I83">J78-H78</f>
        <v>5500</v>
      </c>
      <c r="J78" s="78">
        <v>20000</v>
      </c>
      <c r="K78" s="78">
        <f aca="true" t="shared" si="7" ref="K78:K83">IF(H78=0,0,(J78/H78)*100)</f>
        <v>137.93103448275863</v>
      </c>
    </row>
    <row r="79" spans="1:11" ht="12.75">
      <c r="A79" s="6">
        <v>32212</v>
      </c>
      <c r="B79" s="274" t="s">
        <v>372</v>
      </c>
      <c r="C79" s="274"/>
      <c r="D79" s="274"/>
      <c r="E79" s="274"/>
      <c r="F79" s="274"/>
      <c r="G79" s="274"/>
      <c r="H79" s="78">
        <v>3000</v>
      </c>
      <c r="I79" s="78">
        <f t="shared" si="6"/>
        <v>500</v>
      </c>
      <c r="J79" s="78">
        <v>3500</v>
      </c>
      <c r="K79" s="78">
        <f t="shared" si="7"/>
        <v>116.66666666666667</v>
      </c>
    </row>
    <row r="80" spans="1:11" ht="12.75">
      <c r="A80" s="6">
        <v>32213</v>
      </c>
      <c r="B80" s="274" t="s">
        <v>373</v>
      </c>
      <c r="C80" s="274"/>
      <c r="D80" s="274"/>
      <c r="E80" s="274"/>
      <c r="F80" s="274"/>
      <c r="G80" s="274"/>
      <c r="H80" s="78"/>
      <c r="I80" s="78">
        <f t="shared" si="6"/>
        <v>0</v>
      </c>
      <c r="J80" s="78"/>
      <c r="K80" s="78">
        <f t="shared" si="7"/>
        <v>0</v>
      </c>
    </row>
    <row r="81" spans="1:11" ht="12.75">
      <c r="A81" s="6">
        <v>32214</v>
      </c>
      <c r="B81" s="274" t="s">
        <v>374</v>
      </c>
      <c r="C81" s="274"/>
      <c r="D81" s="274"/>
      <c r="E81" s="274"/>
      <c r="F81" s="274"/>
      <c r="G81" s="274"/>
      <c r="H81" s="78"/>
      <c r="I81" s="78">
        <f t="shared" si="6"/>
        <v>0</v>
      </c>
      <c r="J81" s="78"/>
      <c r="K81" s="78">
        <f t="shared" si="7"/>
        <v>0</v>
      </c>
    </row>
    <row r="82" spans="1:11" ht="12.75">
      <c r="A82" s="6">
        <v>32216</v>
      </c>
      <c r="B82" s="274" t="s">
        <v>376</v>
      </c>
      <c r="C82" s="274"/>
      <c r="D82" s="274"/>
      <c r="E82" s="274"/>
      <c r="F82" s="274"/>
      <c r="G82" s="274"/>
      <c r="H82" s="78">
        <v>2500</v>
      </c>
      <c r="I82" s="78">
        <f t="shared" si="6"/>
        <v>0</v>
      </c>
      <c r="J82" s="78">
        <v>2500</v>
      </c>
      <c r="K82" s="78">
        <f t="shared" si="7"/>
        <v>100</v>
      </c>
    </row>
    <row r="83" spans="1:11" ht="12.75">
      <c r="A83" s="6">
        <v>32219</v>
      </c>
      <c r="B83" s="274" t="s">
        <v>377</v>
      </c>
      <c r="C83" s="274"/>
      <c r="D83" s="274"/>
      <c r="E83" s="274"/>
      <c r="F83" s="274"/>
      <c r="G83" s="274"/>
      <c r="H83" s="78">
        <v>500</v>
      </c>
      <c r="I83" s="78">
        <f t="shared" si="6"/>
        <v>0</v>
      </c>
      <c r="J83" s="78">
        <v>500</v>
      </c>
      <c r="K83" s="78">
        <f t="shared" si="7"/>
        <v>100</v>
      </c>
    </row>
    <row r="84" spans="1:11" ht="12.75">
      <c r="A84" s="5" t="s">
        <v>378</v>
      </c>
      <c r="B84" s="273" t="s">
        <v>379</v>
      </c>
      <c r="C84" s="273"/>
      <c r="D84" s="273"/>
      <c r="E84" s="273"/>
      <c r="F84" s="273"/>
      <c r="G84" s="273"/>
      <c r="H84" s="77">
        <f>SUM(H85:H91)</f>
        <v>0</v>
      </c>
      <c r="I84" s="77">
        <f>SUM(I85:I91)</f>
        <v>0</v>
      </c>
      <c r="J84" s="77">
        <f>SUM(J85:J91)</f>
        <v>0</v>
      </c>
      <c r="K84" s="77">
        <f>SUM(K85:K91)</f>
        <v>0</v>
      </c>
    </row>
    <row r="85" spans="1:11" ht="12.75">
      <c r="A85" s="6">
        <v>32221</v>
      </c>
      <c r="B85" s="274" t="s">
        <v>380</v>
      </c>
      <c r="C85" s="274"/>
      <c r="D85" s="274"/>
      <c r="E85" s="274"/>
      <c r="F85" s="274"/>
      <c r="G85" s="274"/>
      <c r="H85" s="78"/>
      <c r="I85" s="78">
        <f aca="true" t="shared" si="8" ref="I85:I91">J85-H85</f>
        <v>0</v>
      </c>
      <c r="J85" s="78"/>
      <c r="K85" s="78">
        <f aca="true" t="shared" si="9" ref="K85:K91">IF(H85=0,0,(J85/H85)*100)</f>
        <v>0</v>
      </c>
    </row>
    <row r="86" spans="1:11" ht="12.75">
      <c r="A86" s="6">
        <v>32222</v>
      </c>
      <c r="B86" s="274" t="s">
        <v>912</v>
      </c>
      <c r="C86" s="274"/>
      <c r="D86" s="274"/>
      <c r="E86" s="274"/>
      <c r="F86" s="274"/>
      <c r="G86" s="274"/>
      <c r="H86" s="78"/>
      <c r="I86" s="78">
        <f t="shared" si="8"/>
        <v>0</v>
      </c>
      <c r="J86" s="78"/>
      <c r="K86" s="78">
        <f t="shared" si="9"/>
        <v>0</v>
      </c>
    </row>
    <row r="87" spans="1:11" ht="12.75">
      <c r="A87" s="6">
        <v>32223</v>
      </c>
      <c r="B87" s="274" t="s">
        <v>381</v>
      </c>
      <c r="C87" s="274"/>
      <c r="D87" s="274"/>
      <c r="E87" s="274"/>
      <c r="F87" s="274"/>
      <c r="G87" s="274"/>
      <c r="H87" s="78"/>
      <c r="I87" s="78">
        <f t="shared" si="8"/>
        <v>0</v>
      </c>
      <c r="J87" s="78"/>
      <c r="K87" s="78">
        <f t="shared" si="9"/>
        <v>0</v>
      </c>
    </row>
    <row r="88" spans="1:11" ht="12.75">
      <c r="A88" s="6">
        <v>32224</v>
      </c>
      <c r="B88" s="274" t="s">
        <v>382</v>
      </c>
      <c r="C88" s="274"/>
      <c r="D88" s="274"/>
      <c r="E88" s="274"/>
      <c r="F88" s="274"/>
      <c r="G88" s="274"/>
      <c r="H88" s="78"/>
      <c r="I88" s="78">
        <f t="shared" si="8"/>
        <v>0</v>
      </c>
      <c r="J88" s="78"/>
      <c r="K88" s="78">
        <f t="shared" si="9"/>
        <v>0</v>
      </c>
    </row>
    <row r="89" spans="1:11" ht="12.75">
      <c r="A89" s="6">
        <v>32225</v>
      </c>
      <c r="B89" s="274" t="s">
        <v>383</v>
      </c>
      <c r="C89" s="274"/>
      <c r="D89" s="274"/>
      <c r="E89" s="274"/>
      <c r="F89" s="274"/>
      <c r="G89" s="274"/>
      <c r="H89" s="78"/>
      <c r="I89" s="78">
        <f t="shared" si="8"/>
        <v>0</v>
      </c>
      <c r="J89" s="78"/>
      <c r="K89" s="78">
        <f t="shared" si="9"/>
        <v>0</v>
      </c>
    </row>
    <row r="90" spans="1:11" ht="12.75">
      <c r="A90" s="97">
        <v>32226</v>
      </c>
      <c r="B90" s="235" t="s">
        <v>913</v>
      </c>
      <c r="C90" s="236"/>
      <c r="D90" s="236"/>
      <c r="E90" s="236"/>
      <c r="F90" s="236"/>
      <c r="G90" s="237"/>
      <c r="H90" s="78"/>
      <c r="I90" s="78">
        <f t="shared" si="8"/>
        <v>0</v>
      </c>
      <c r="J90" s="78"/>
      <c r="K90" s="78">
        <f t="shared" si="9"/>
        <v>0</v>
      </c>
    </row>
    <row r="91" spans="1:11" ht="12.75">
      <c r="A91" s="6">
        <v>32229</v>
      </c>
      <c r="B91" s="274" t="s">
        <v>384</v>
      </c>
      <c r="C91" s="274"/>
      <c r="D91" s="274"/>
      <c r="E91" s="274"/>
      <c r="F91" s="274"/>
      <c r="G91" s="274"/>
      <c r="H91" s="78"/>
      <c r="I91" s="78">
        <f t="shared" si="8"/>
        <v>0</v>
      </c>
      <c r="J91" s="78"/>
      <c r="K91" s="78">
        <f t="shared" si="9"/>
        <v>0</v>
      </c>
    </row>
    <row r="92" spans="1:11" ht="12.75">
      <c r="A92" s="5" t="s">
        <v>385</v>
      </c>
      <c r="B92" s="273" t="s">
        <v>386</v>
      </c>
      <c r="C92" s="273"/>
      <c r="D92" s="273"/>
      <c r="E92" s="273"/>
      <c r="F92" s="273"/>
      <c r="G92" s="273"/>
      <c r="H92" s="77">
        <f>SUM(H93:H97)</f>
        <v>13500</v>
      </c>
      <c r="I92" s="77">
        <f>SUM(I93:I97)</f>
        <v>4500</v>
      </c>
      <c r="J92" s="77">
        <f>SUM(J93:J97)</f>
        <v>20000</v>
      </c>
      <c r="K92" s="77">
        <f>SUM(K93:K97)</f>
        <v>465.9090909090909</v>
      </c>
    </row>
    <row r="93" spans="1:11" ht="12.75">
      <c r="A93" s="6">
        <v>32231</v>
      </c>
      <c r="B93" s="274" t="s">
        <v>387</v>
      </c>
      <c r="C93" s="274"/>
      <c r="D93" s="274"/>
      <c r="E93" s="274"/>
      <c r="F93" s="274"/>
      <c r="G93" s="274"/>
      <c r="H93" s="78">
        <v>4000</v>
      </c>
      <c r="I93" s="78">
        <f>J93-H93</f>
        <v>1000</v>
      </c>
      <c r="J93" s="78">
        <v>5000</v>
      </c>
      <c r="K93" s="78">
        <f>IF(H93=0,0,(J93/H93)*100)</f>
        <v>125</v>
      </c>
    </row>
    <row r="94" spans="1:11" ht="12.75">
      <c r="A94" s="6">
        <v>32232</v>
      </c>
      <c r="B94" s="274" t="s">
        <v>388</v>
      </c>
      <c r="C94" s="274"/>
      <c r="D94" s="274"/>
      <c r="E94" s="274"/>
      <c r="F94" s="274"/>
      <c r="G94" s="274"/>
      <c r="H94" s="78"/>
      <c r="I94" s="78">
        <f>J94-H94</f>
        <v>0</v>
      </c>
      <c r="J94" s="78"/>
      <c r="K94" s="78">
        <f>IF(H94=0,0,(J94/H94)*100)</f>
        <v>0</v>
      </c>
    </row>
    <row r="95" spans="1:11" ht="12.75">
      <c r="A95" s="6">
        <v>32233</v>
      </c>
      <c r="B95" s="274" t="s">
        <v>389</v>
      </c>
      <c r="C95" s="274"/>
      <c r="D95" s="274"/>
      <c r="E95" s="274"/>
      <c r="F95" s="274"/>
      <c r="G95" s="274"/>
      <c r="H95" s="78">
        <v>5500</v>
      </c>
      <c r="I95" s="78">
        <f>J95-H95</f>
        <v>-500</v>
      </c>
      <c r="J95" s="78">
        <v>5000</v>
      </c>
      <c r="K95" s="78">
        <f>IF(H95=0,0,(J95/H95)*100)</f>
        <v>90.9090909090909</v>
      </c>
    </row>
    <row r="96" spans="1:11" ht="12.75">
      <c r="A96" s="6">
        <v>32234</v>
      </c>
      <c r="B96" s="274" t="s">
        <v>390</v>
      </c>
      <c r="C96" s="274"/>
      <c r="D96" s="274"/>
      <c r="E96" s="274"/>
      <c r="F96" s="274"/>
      <c r="G96" s="274"/>
      <c r="H96" s="78">
        <v>4000</v>
      </c>
      <c r="I96" s="78">
        <v>4000</v>
      </c>
      <c r="J96" s="78">
        <v>10000</v>
      </c>
      <c r="K96" s="78">
        <f>IF(H96=0,0,(J96/H96)*100)</f>
        <v>250</v>
      </c>
    </row>
    <row r="97" spans="1:11" ht="12.75">
      <c r="A97" s="6">
        <v>32239</v>
      </c>
      <c r="B97" s="274" t="s">
        <v>391</v>
      </c>
      <c r="C97" s="274"/>
      <c r="D97" s="274"/>
      <c r="E97" s="274"/>
      <c r="F97" s="274"/>
      <c r="G97" s="274"/>
      <c r="H97" s="78"/>
      <c r="I97" s="78">
        <f>J97-H97</f>
        <v>0</v>
      </c>
      <c r="J97" s="78"/>
      <c r="K97" s="78">
        <f>IF(H97=0,0,(J97/H97)*100)</f>
        <v>0</v>
      </c>
    </row>
    <row r="98" spans="1:11" ht="12.75">
      <c r="A98" s="5" t="s">
        <v>392</v>
      </c>
      <c r="B98" s="273" t="s">
        <v>393</v>
      </c>
      <c r="C98" s="273"/>
      <c r="D98" s="273"/>
      <c r="E98" s="273"/>
      <c r="F98" s="273"/>
      <c r="G98" s="273"/>
      <c r="H98" s="77">
        <f>SUM(H99+H100+H101+H102)</f>
        <v>5000</v>
      </c>
      <c r="I98" s="77">
        <f>SUM(I99+I100+I101+I102)</f>
        <v>0</v>
      </c>
      <c r="J98" s="77">
        <f>SUM(J99+J100+J101+J102)</f>
        <v>5000</v>
      </c>
      <c r="K98" s="77">
        <f>SUM(K99+K100+K101+K102)</f>
        <v>100</v>
      </c>
    </row>
    <row r="99" spans="1:11" ht="12.75">
      <c r="A99" s="6">
        <v>32241</v>
      </c>
      <c r="B99" s="274" t="s">
        <v>394</v>
      </c>
      <c r="C99" s="274"/>
      <c r="D99" s="274"/>
      <c r="E99" s="274"/>
      <c r="F99" s="274"/>
      <c r="G99" s="274"/>
      <c r="H99" s="78"/>
      <c r="I99" s="78">
        <f>J99-H99</f>
        <v>0</v>
      </c>
      <c r="J99" s="78"/>
      <c r="K99" s="78">
        <f>IF(H99=0,0,(J99/H99)*100)</f>
        <v>0</v>
      </c>
    </row>
    <row r="100" spans="1:11" ht="12.75">
      <c r="A100" s="6">
        <v>32242</v>
      </c>
      <c r="B100" s="274" t="s">
        <v>395</v>
      </c>
      <c r="C100" s="274"/>
      <c r="D100" s="274"/>
      <c r="E100" s="274"/>
      <c r="F100" s="274"/>
      <c r="G100" s="274"/>
      <c r="H100" s="78"/>
      <c r="I100" s="78">
        <f>J100-H100</f>
        <v>0</v>
      </c>
      <c r="J100" s="78"/>
      <c r="K100" s="78">
        <f>IF(H100=0,0,(J100/H100)*100)</f>
        <v>0</v>
      </c>
    </row>
    <row r="101" spans="1:11" ht="12.75">
      <c r="A101" s="6">
        <v>32243</v>
      </c>
      <c r="B101" s="274" t="s">
        <v>396</v>
      </c>
      <c r="C101" s="274"/>
      <c r="D101" s="274"/>
      <c r="E101" s="274"/>
      <c r="F101" s="274"/>
      <c r="G101" s="274"/>
      <c r="H101" s="78"/>
      <c r="I101" s="78">
        <f>J101-H101</f>
        <v>0</v>
      </c>
      <c r="J101" s="78"/>
      <c r="K101" s="78">
        <f>IF(H101=0,0,(J101/H101)*100)</f>
        <v>0</v>
      </c>
    </row>
    <row r="102" spans="1:11" ht="12.75">
      <c r="A102" s="6">
        <v>32244</v>
      </c>
      <c r="B102" s="274" t="s">
        <v>397</v>
      </c>
      <c r="C102" s="274"/>
      <c r="D102" s="274"/>
      <c r="E102" s="274"/>
      <c r="F102" s="274"/>
      <c r="G102" s="274"/>
      <c r="H102" s="78">
        <v>5000</v>
      </c>
      <c r="I102" s="78">
        <f>J102-H102</f>
        <v>0</v>
      </c>
      <c r="J102" s="78">
        <v>5000</v>
      </c>
      <c r="K102" s="78">
        <f>IF(H102=0,0,(J102/H102)*100)</f>
        <v>100</v>
      </c>
    </row>
    <row r="103" spans="1:11" ht="12.75">
      <c r="A103" s="5" t="s">
        <v>398</v>
      </c>
      <c r="B103" s="273" t="s">
        <v>399</v>
      </c>
      <c r="C103" s="273"/>
      <c r="D103" s="273"/>
      <c r="E103" s="273"/>
      <c r="F103" s="273"/>
      <c r="G103" s="273"/>
      <c r="H103" s="77">
        <f>SUM(H104+H105)</f>
        <v>5000</v>
      </c>
      <c r="I103" s="77">
        <f>SUM(I104+I105)</f>
        <v>0</v>
      </c>
      <c r="J103" s="77">
        <f>SUM(J104+J105)</f>
        <v>5000</v>
      </c>
      <c r="K103" s="77">
        <f>SUM(K104+K105)</f>
        <v>100</v>
      </c>
    </row>
    <row r="104" spans="1:11" ht="12.75">
      <c r="A104" s="6">
        <v>32251</v>
      </c>
      <c r="B104" s="274" t="s">
        <v>400</v>
      </c>
      <c r="C104" s="274"/>
      <c r="D104" s="274"/>
      <c r="E104" s="274"/>
      <c r="F104" s="274"/>
      <c r="G104" s="274"/>
      <c r="H104" s="78">
        <v>5000</v>
      </c>
      <c r="I104" s="78">
        <f>J104-H104</f>
        <v>0</v>
      </c>
      <c r="J104" s="78">
        <v>5000</v>
      </c>
      <c r="K104" s="78">
        <f>IF(H104=0,0,(J104/H104)*100)</f>
        <v>100</v>
      </c>
    </row>
    <row r="105" spans="1:11" ht="12.75">
      <c r="A105" s="6">
        <v>32252</v>
      </c>
      <c r="B105" s="274" t="s">
        <v>401</v>
      </c>
      <c r="C105" s="274"/>
      <c r="D105" s="274"/>
      <c r="E105" s="274"/>
      <c r="F105" s="274"/>
      <c r="G105" s="274"/>
      <c r="H105" s="78"/>
      <c r="I105" s="78">
        <f>J105-H105</f>
        <v>0</v>
      </c>
      <c r="J105" s="78"/>
      <c r="K105" s="78">
        <f>IF(H105=0,0,(J105/H105)*100)</f>
        <v>0</v>
      </c>
    </row>
    <row r="106" spans="1:11" ht="12.75">
      <c r="A106" s="5" t="s">
        <v>402</v>
      </c>
      <c r="B106" s="249" t="s">
        <v>915</v>
      </c>
      <c r="C106" s="249"/>
      <c r="D106" s="249"/>
      <c r="E106" s="249"/>
      <c r="F106" s="249"/>
      <c r="G106" s="249"/>
      <c r="H106" s="77">
        <f>SUM(H107)</f>
        <v>0</v>
      </c>
      <c r="I106" s="77">
        <f>SUM(I107)</f>
        <v>0</v>
      </c>
      <c r="J106" s="77">
        <f>SUM(J107)</f>
        <v>0</v>
      </c>
      <c r="K106" s="77">
        <f>SUM(K107)</f>
        <v>0</v>
      </c>
    </row>
    <row r="107" spans="1:11" ht="12.75">
      <c r="A107" s="97">
        <v>32261</v>
      </c>
      <c r="B107" s="310" t="s">
        <v>914</v>
      </c>
      <c r="C107" s="310"/>
      <c r="D107" s="310"/>
      <c r="E107" s="310"/>
      <c r="F107" s="310"/>
      <c r="G107" s="310"/>
      <c r="H107" s="78"/>
      <c r="I107" s="78">
        <f>J107-H107</f>
        <v>0</v>
      </c>
      <c r="J107" s="78"/>
      <c r="K107" s="78">
        <f>IF(H107=0,0,(J107/H107)*100)</f>
        <v>0</v>
      </c>
    </row>
    <row r="108" spans="1:11" ht="12.75">
      <c r="A108" s="25" t="s">
        <v>9</v>
      </c>
      <c r="B108" s="305" t="s">
        <v>375</v>
      </c>
      <c r="C108" s="311"/>
      <c r="D108" s="311"/>
      <c r="E108" s="311"/>
      <c r="F108" s="311"/>
      <c r="G108" s="312"/>
      <c r="H108" s="91">
        <f>H109</f>
        <v>0</v>
      </c>
      <c r="I108" s="91">
        <f>I109</f>
        <v>0</v>
      </c>
      <c r="J108" s="91">
        <f>J109</f>
        <v>0</v>
      </c>
      <c r="K108" s="91">
        <f>K109</f>
        <v>0</v>
      </c>
    </row>
    <row r="109" spans="1:11" ht="12.75">
      <c r="A109" s="26">
        <v>32271</v>
      </c>
      <c r="B109" s="276" t="s">
        <v>375</v>
      </c>
      <c r="C109" s="277"/>
      <c r="D109" s="277"/>
      <c r="E109" s="277"/>
      <c r="F109" s="277"/>
      <c r="G109" s="278"/>
      <c r="H109" s="78"/>
      <c r="I109" s="78">
        <f>J109-H109</f>
        <v>0</v>
      </c>
      <c r="J109" s="78"/>
      <c r="K109" s="78">
        <f>IF(H109=0,0,(J109/H109)*100)</f>
        <v>0</v>
      </c>
    </row>
    <row r="110" spans="1:11" ht="20.25" customHeight="1">
      <c r="A110" s="4">
        <v>323</v>
      </c>
      <c r="B110" s="272" t="s">
        <v>403</v>
      </c>
      <c r="C110" s="272"/>
      <c r="D110" s="272"/>
      <c r="E110" s="272"/>
      <c r="F110" s="272"/>
      <c r="G110" s="272"/>
      <c r="H110" s="76">
        <f>SUM(H111+H117+H122+H128+H135+H142+H147+H157+H161)</f>
        <v>85000</v>
      </c>
      <c r="I110" s="76">
        <f>SUM(I111+I117+I122+I128+I135+I142+I147+I157+I161)</f>
        <v>0</v>
      </c>
      <c r="J110" s="76">
        <f>SUM(J111+J117+J122+J128+J135+J142+J147+J157+J161)</f>
        <v>85000</v>
      </c>
      <c r="K110" s="76">
        <f>SUM(K111+K117+K122+K128+K135+K142+K147+K157+K161)</f>
        <v>1625</v>
      </c>
    </row>
    <row r="111" spans="1:11" ht="21.75" customHeight="1">
      <c r="A111" s="5" t="s">
        <v>404</v>
      </c>
      <c r="B111" s="273" t="s">
        <v>405</v>
      </c>
      <c r="C111" s="273"/>
      <c r="D111" s="273"/>
      <c r="E111" s="273"/>
      <c r="F111" s="273"/>
      <c r="G111" s="273"/>
      <c r="H111" s="77">
        <f>SUM(H112:H116)</f>
        <v>19000</v>
      </c>
      <c r="I111" s="77">
        <f>SUM(I112:I116)</f>
        <v>0</v>
      </c>
      <c r="J111" s="77">
        <f>SUM(J112:J116)</f>
        <v>19000</v>
      </c>
      <c r="K111" s="77">
        <f>SUM(K112:K116)</f>
        <v>300</v>
      </c>
    </row>
    <row r="112" spans="1:11" ht="12.75">
      <c r="A112" s="6">
        <v>32311</v>
      </c>
      <c r="B112" s="274" t="s">
        <v>406</v>
      </c>
      <c r="C112" s="274"/>
      <c r="D112" s="274"/>
      <c r="E112" s="274"/>
      <c r="F112" s="274"/>
      <c r="G112" s="274"/>
      <c r="H112" s="78">
        <v>5000</v>
      </c>
      <c r="I112" s="78">
        <f>J112-H112</f>
        <v>0</v>
      </c>
      <c r="J112" s="78">
        <v>5000</v>
      </c>
      <c r="K112" s="78">
        <f>IF(H112=0,0,(J112/H112)*100)</f>
        <v>100</v>
      </c>
    </row>
    <row r="113" spans="1:11" ht="12.75">
      <c r="A113" s="6">
        <v>32312</v>
      </c>
      <c r="B113" s="274" t="s">
        <v>407</v>
      </c>
      <c r="C113" s="274"/>
      <c r="D113" s="274"/>
      <c r="E113" s="274"/>
      <c r="F113" s="274"/>
      <c r="G113" s="274"/>
      <c r="H113" s="78">
        <v>13000</v>
      </c>
      <c r="I113" s="78">
        <f>J113-H113</f>
        <v>0</v>
      </c>
      <c r="J113" s="78">
        <v>13000</v>
      </c>
      <c r="K113" s="78">
        <f>IF(H113=0,0,(J113/H113)*100)</f>
        <v>100</v>
      </c>
    </row>
    <row r="114" spans="1:11" ht="12.75">
      <c r="A114" s="6">
        <v>32313</v>
      </c>
      <c r="B114" s="274" t="s">
        <v>408</v>
      </c>
      <c r="C114" s="274"/>
      <c r="D114" s="274"/>
      <c r="E114" s="274"/>
      <c r="F114" s="274"/>
      <c r="G114" s="274"/>
      <c r="H114" s="78">
        <v>1000</v>
      </c>
      <c r="I114" s="78">
        <f>J114-H114</f>
        <v>0</v>
      </c>
      <c r="J114" s="78">
        <v>1000</v>
      </c>
      <c r="K114" s="78">
        <f>IF(H114=0,0,(J114/H114)*100)</f>
        <v>100</v>
      </c>
    </row>
    <row r="115" spans="1:11" ht="12.75">
      <c r="A115" s="6">
        <v>32314</v>
      </c>
      <c r="B115" s="274" t="s">
        <v>409</v>
      </c>
      <c r="C115" s="274"/>
      <c r="D115" s="274"/>
      <c r="E115" s="274"/>
      <c r="F115" s="274"/>
      <c r="G115" s="274"/>
      <c r="H115" s="78"/>
      <c r="I115" s="78">
        <f>J115-H115</f>
        <v>0</v>
      </c>
      <c r="J115" s="78"/>
      <c r="K115" s="78">
        <f>IF(H115=0,0,(J115/H115)*100)</f>
        <v>0</v>
      </c>
    </row>
    <row r="116" spans="1:11" ht="12.75">
      <c r="A116" s="6">
        <v>32319</v>
      </c>
      <c r="B116" s="274" t="s">
        <v>410</v>
      </c>
      <c r="C116" s="274"/>
      <c r="D116" s="274"/>
      <c r="E116" s="274"/>
      <c r="F116" s="274"/>
      <c r="G116" s="274"/>
      <c r="H116" s="78"/>
      <c r="I116" s="78">
        <f>J116-H116</f>
        <v>0</v>
      </c>
      <c r="J116" s="78"/>
      <c r="K116" s="78">
        <f>IF(H116=0,0,(J116/H116)*100)</f>
        <v>0</v>
      </c>
    </row>
    <row r="117" spans="1:11" ht="12.75">
      <c r="A117" s="5" t="s">
        <v>411</v>
      </c>
      <c r="B117" s="273" t="s">
        <v>412</v>
      </c>
      <c r="C117" s="273"/>
      <c r="D117" s="273"/>
      <c r="E117" s="273"/>
      <c r="F117" s="273"/>
      <c r="G117" s="273"/>
      <c r="H117" s="77">
        <f>SUM(H118:H121)</f>
        <v>6000</v>
      </c>
      <c r="I117" s="77">
        <f>SUM(I118:I121)</f>
        <v>0</v>
      </c>
      <c r="J117" s="77">
        <f>SUM(J118:J121)</f>
        <v>6000</v>
      </c>
      <c r="K117" s="77">
        <f>SUM(K118:K121)</f>
        <v>100</v>
      </c>
    </row>
    <row r="118" spans="1:11" ht="12.75">
      <c r="A118" s="6">
        <v>32321</v>
      </c>
      <c r="B118" s="274" t="s">
        <v>413</v>
      </c>
      <c r="C118" s="274"/>
      <c r="D118" s="274"/>
      <c r="E118" s="274"/>
      <c r="F118" s="274"/>
      <c r="G118" s="274"/>
      <c r="H118" s="78"/>
      <c r="I118" s="78">
        <f>J118-H118</f>
        <v>0</v>
      </c>
      <c r="J118" s="78"/>
      <c r="K118" s="78">
        <f>IF(H118=0,0,(J118/H118)*100)</f>
        <v>0</v>
      </c>
    </row>
    <row r="119" spans="1:11" ht="12.75">
      <c r="A119" s="6">
        <v>32322</v>
      </c>
      <c r="B119" s="274" t="s">
        <v>414</v>
      </c>
      <c r="C119" s="274"/>
      <c r="D119" s="274"/>
      <c r="E119" s="274"/>
      <c r="F119" s="274"/>
      <c r="G119" s="274"/>
      <c r="H119" s="78"/>
      <c r="I119" s="78">
        <f>J119-H119</f>
        <v>0</v>
      </c>
      <c r="J119" s="78"/>
      <c r="K119" s="78">
        <f>IF(H119=0,0,(J119/H119)*100)</f>
        <v>0</v>
      </c>
    </row>
    <row r="120" spans="1:12" ht="12.75">
      <c r="A120" s="6">
        <v>32323</v>
      </c>
      <c r="B120" s="274" t="s">
        <v>415</v>
      </c>
      <c r="C120" s="274"/>
      <c r="D120" s="274"/>
      <c r="E120" s="274"/>
      <c r="F120" s="274"/>
      <c r="G120" s="274"/>
      <c r="H120" s="78"/>
      <c r="I120" s="78">
        <f>J120-H120</f>
        <v>0</v>
      </c>
      <c r="J120" s="78"/>
      <c r="K120" s="78">
        <f>IF(H120=0,0,(J120/H120)*100)</f>
        <v>0</v>
      </c>
      <c r="L120" s="125"/>
    </row>
    <row r="121" spans="1:11" ht="12.75">
      <c r="A121" s="6">
        <v>32329</v>
      </c>
      <c r="B121" s="274" t="s">
        <v>416</v>
      </c>
      <c r="C121" s="274"/>
      <c r="D121" s="274"/>
      <c r="E121" s="274"/>
      <c r="F121" s="274"/>
      <c r="G121" s="274"/>
      <c r="H121" s="78">
        <v>6000</v>
      </c>
      <c r="I121" s="78">
        <f>J121-H121</f>
        <v>0</v>
      </c>
      <c r="J121" s="78">
        <v>6000</v>
      </c>
      <c r="K121" s="78">
        <f>IF(H121=0,0,(J121/H121)*100)</f>
        <v>100</v>
      </c>
    </row>
    <row r="122" spans="1:11" ht="12.75">
      <c r="A122" s="5" t="s">
        <v>417</v>
      </c>
      <c r="B122" s="273" t="s">
        <v>418</v>
      </c>
      <c r="C122" s="273"/>
      <c r="D122" s="273"/>
      <c r="E122" s="273"/>
      <c r="F122" s="273"/>
      <c r="G122" s="273"/>
      <c r="H122" s="77">
        <f>SUM(H123:H127)</f>
        <v>6500</v>
      </c>
      <c r="I122" s="77">
        <f>SUM(I123:I127)</f>
        <v>0</v>
      </c>
      <c r="J122" s="77">
        <f>SUM(J123:J127)</f>
        <v>6500</v>
      </c>
      <c r="K122" s="77">
        <f>SUM(K123:K127)</f>
        <v>200</v>
      </c>
    </row>
    <row r="123" spans="1:11" ht="12.75">
      <c r="A123" s="6">
        <v>32331</v>
      </c>
      <c r="B123" s="274" t="s">
        <v>419</v>
      </c>
      <c r="C123" s="274"/>
      <c r="D123" s="274"/>
      <c r="E123" s="274"/>
      <c r="F123" s="274"/>
      <c r="G123" s="274"/>
      <c r="H123" s="78">
        <v>2000</v>
      </c>
      <c r="I123" s="78">
        <f>J123-H123</f>
        <v>0</v>
      </c>
      <c r="J123" s="78">
        <v>2000</v>
      </c>
      <c r="K123" s="78">
        <f>IF(H123=0,0,(J123/H123)*100)</f>
        <v>100</v>
      </c>
    </row>
    <row r="124" spans="1:11" ht="12.75">
      <c r="A124" s="6">
        <v>32332</v>
      </c>
      <c r="B124" s="274" t="s">
        <v>420</v>
      </c>
      <c r="C124" s="274"/>
      <c r="D124" s="274"/>
      <c r="E124" s="274"/>
      <c r="F124" s="274"/>
      <c r="G124" s="274"/>
      <c r="H124" s="78"/>
      <c r="I124" s="78">
        <f>J124-H124</f>
        <v>0</v>
      </c>
      <c r="J124" s="78"/>
      <c r="K124" s="78">
        <f>IF(H124=0,0,(J124/H124)*100)</f>
        <v>0</v>
      </c>
    </row>
    <row r="125" spans="1:11" ht="12.75">
      <c r="A125" s="6">
        <v>32333</v>
      </c>
      <c r="B125" s="274" t="s">
        <v>421</v>
      </c>
      <c r="C125" s="274"/>
      <c r="D125" s="274"/>
      <c r="E125" s="274"/>
      <c r="F125" s="274"/>
      <c r="G125" s="274"/>
      <c r="H125" s="78"/>
      <c r="I125" s="78">
        <f>J125-H125</f>
        <v>0</v>
      </c>
      <c r="J125" s="78"/>
      <c r="K125" s="78">
        <f>IF(H125=0,0,(J125/H125)*100)</f>
        <v>0</v>
      </c>
    </row>
    <row r="126" spans="1:11" ht="12.75">
      <c r="A126" s="6">
        <v>32334</v>
      </c>
      <c r="B126" s="274" t="s">
        <v>422</v>
      </c>
      <c r="C126" s="274"/>
      <c r="D126" s="274"/>
      <c r="E126" s="274"/>
      <c r="F126" s="274"/>
      <c r="G126" s="274"/>
      <c r="H126" s="78"/>
      <c r="I126" s="78">
        <f>J126-H126</f>
        <v>0</v>
      </c>
      <c r="J126" s="78"/>
      <c r="K126" s="78">
        <f>IF(H126=0,0,(J126/H126)*100)</f>
        <v>0</v>
      </c>
    </row>
    <row r="127" spans="1:11" ht="12.75">
      <c r="A127" s="6">
        <v>32339</v>
      </c>
      <c r="B127" s="274" t="s">
        <v>423</v>
      </c>
      <c r="C127" s="274"/>
      <c r="D127" s="274"/>
      <c r="E127" s="274"/>
      <c r="F127" s="274"/>
      <c r="G127" s="274"/>
      <c r="H127" s="78">
        <v>4500</v>
      </c>
      <c r="I127" s="78">
        <f>J127-H127</f>
        <v>0</v>
      </c>
      <c r="J127" s="78">
        <v>4500</v>
      </c>
      <c r="K127" s="78">
        <f>IF(H127=0,0,(J127/H127)*100)</f>
        <v>100</v>
      </c>
    </row>
    <row r="128" spans="1:11" ht="12.75">
      <c r="A128" s="5" t="s">
        <v>424</v>
      </c>
      <c r="B128" s="273" t="s">
        <v>425</v>
      </c>
      <c r="C128" s="273"/>
      <c r="D128" s="273"/>
      <c r="E128" s="273"/>
      <c r="F128" s="273"/>
      <c r="G128" s="273"/>
      <c r="H128" s="77">
        <f>SUM(H129:H134)</f>
        <v>5000</v>
      </c>
      <c r="I128" s="77">
        <f>SUM(I129:I134)</f>
        <v>0</v>
      </c>
      <c r="J128" s="77">
        <f>SUM(J129:J134)</f>
        <v>5000</v>
      </c>
      <c r="K128" s="77">
        <f>SUM(K129:K134)</f>
        <v>325</v>
      </c>
    </row>
    <row r="129" spans="1:11" ht="12.75">
      <c r="A129" s="6">
        <v>32341</v>
      </c>
      <c r="B129" s="274" t="s">
        <v>426</v>
      </c>
      <c r="C129" s="274"/>
      <c r="D129" s="274"/>
      <c r="E129" s="274"/>
      <c r="F129" s="274"/>
      <c r="G129" s="274"/>
      <c r="H129" s="78">
        <v>1000</v>
      </c>
      <c r="I129" s="78">
        <f aca="true" t="shared" si="10" ref="I129:I134">J129-H129</f>
        <v>500</v>
      </c>
      <c r="J129" s="78">
        <v>1500</v>
      </c>
      <c r="K129" s="78">
        <f aca="true" t="shared" si="11" ref="K129:K134">IF(H129=0,0,(J129/H129)*100)</f>
        <v>150</v>
      </c>
    </row>
    <row r="130" spans="1:11" ht="12.75">
      <c r="A130" s="6">
        <v>32342</v>
      </c>
      <c r="B130" s="274" t="s">
        <v>427</v>
      </c>
      <c r="C130" s="274"/>
      <c r="D130" s="274"/>
      <c r="E130" s="274"/>
      <c r="F130" s="274"/>
      <c r="G130" s="274"/>
      <c r="H130" s="78">
        <v>2000</v>
      </c>
      <c r="I130" s="78">
        <f t="shared" si="10"/>
        <v>-500</v>
      </c>
      <c r="J130" s="78">
        <v>1500</v>
      </c>
      <c r="K130" s="78">
        <f t="shared" si="11"/>
        <v>75</v>
      </c>
    </row>
    <row r="131" spans="1:11" ht="12.75">
      <c r="A131" s="6">
        <v>32343</v>
      </c>
      <c r="B131" s="274" t="s">
        <v>428</v>
      </c>
      <c r="C131" s="274"/>
      <c r="D131" s="274"/>
      <c r="E131" s="274"/>
      <c r="F131" s="274"/>
      <c r="G131" s="274"/>
      <c r="H131" s="78"/>
      <c r="I131" s="78">
        <f t="shared" si="10"/>
        <v>0</v>
      </c>
      <c r="J131" s="78"/>
      <c r="K131" s="78">
        <f t="shared" si="11"/>
        <v>0</v>
      </c>
    </row>
    <row r="132" spans="1:11" ht="12.75">
      <c r="A132" s="6">
        <v>32344</v>
      </c>
      <c r="B132" s="274" t="s">
        <v>429</v>
      </c>
      <c r="C132" s="274"/>
      <c r="D132" s="274"/>
      <c r="E132" s="274"/>
      <c r="F132" s="274"/>
      <c r="G132" s="274"/>
      <c r="H132" s="78"/>
      <c r="I132" s="78">
        <f t="shared" si="10"/>
        <v>0</v>
      </c>
      <c r="J132" s="78"/>
      <c r="K132" s="78">
        <f t="shared" si="11"/>
        <v>0</v>
      </c>
    </row>
    <row r="133" spans="1:11" ht="12.75">
      <c r="A133" s="21">
        <v>32347</v>
      </c>
      <c r="B133" s="208" t="s">
        <v>10</v>
      </c>
      <c r="C133" s="209"/>
      <c r="D133" s="209"/>
      <c r="E133" s="209"/>
      <c r="F133" s="209"/>
      <c r="G133" s="210"/>
      <c r="H133" s="78"/>
      <c r="I133" s="78">
        <f t="shared" si="10"/>
        <v>0</v>
      </c>
      <c r="J133" s="78"/>
      <c r="K133" s="78">
        <f t="shared" si="11"/>
        <v>0</v>
      </c>
    </row>
    <row r="134" spans="1:11" ht="12.75">
      <c r="A134" s="6">
        <v>32349</v>
      </c>
      <c r="B134" s="274" t="s">
        <v>430</v>
      </c>
      <c r="C134" s="274"/>
      <c r="D134" s="274"/>
      <c r="E134" s="274"/>
      <c r="F134" s="274"/>
      <c r="G134" s="274"/>
      <c r="H134" s="78">
        <v>2000</v>
      </c>
      <c r="I134" s="78">
        <f t="shared" si="10"/>
        <v>0</v>
      </c>
      <c r="J134" s="78">
        <v>2000</v>
      </c>
      <c r="K134" s="78">
        <f t="shared" si="11"/>
        <v>100</v>
      </c>
    </row>
    <row r="135" spans="1:11" ht="12.75">
      <c r="A135" s="5" t="s">
        <v>431</v>
      </c>
      <c r="B135" s="273" t="s">
        <v>432</v>
      </c>
      <c r="C135" s="273"/>
      <c r="D135" s="273"/>
      <c r="E135" s="273"/>
      <c r="F135" s="273"/>
      <c r="G135" s="273"/>
      <c r="H135" s="77">
        <f>SUM(H136:H141)</f>
        <v>0</v>
      </c>
      <c r="I135" s="77">
        <f>SUM(I136:I141)</f>
        <v>0</v>
      </c>
      <c r="J135" s="77">
        <f>SUM(J136:J141)</f>
        <v>0</v>
      </c>
      <c r="K135" s="77">
        <f>SUM(K136:K141)</f>
        <v>0</v>
      </c>
    </row>
    <row r="136" spans="1:11" ht="12.75">
      <c r="A136" s="6">
        <v>32351</v>
      </c>
      <c r="B136" s="274" t="s">
        <v>433</v>
      </c>
      <c r="C136" s="274"/>
      <c r="D136" s="274"/>
      <c r="E136" s="274"/>
      <c r="F136" s="274"/>
      <c r="G136" s="274"/>
      <c r="H136" s="78"/>
      <c r="I136" s="78">
        <f aca="true" t="shared" si="12" ref="I136:I141">J136-H136</f>
        <v>0</v>
      </c>
      <c r="J136" s="78"/>
      <c r="K136" s="78">
        <f aca="true" t="shared" si="13" ref="K136:K141">IF(H136=0,0,(J136/H136)*100)</f>
        <v>0</v>
      </c>
    </row>
    <row r="137" spans="1:11" ht="12.75">
      <c r="A137" s="27">
        <v>32352</v>
      </c>
      <c r="B137" s="309" t="s">
        <v>11</v>
      </c>
      <c r="C137" s="309"/>
      <c r="D137" s="309"/>
      <c r="E137" s="309"/>
      <c r="F137" s="309"/>
      <c r="G137" s="309"/>
      <c r="H137" s="78"/>
      <c r="I137" s="78">
        <f t="shared" si="12"/>
        <v>0</v>
      </c>
      <c r="J137" s="78"/>
      <c r="K137" s="78">
        <f t="shared" si="13"/>
        <v>0</v>
      </c>
    </row>
    <row r="138" spans="1:11" ht="12.75">
      <c r="A138" s="26">
        <v>32353</v>
      </c>
      <c r="B138" s="309" t="s">
        <v>12</v>
      </c>
      <c r="C138" s="309"/>
      <c r="D138" s="309"/>
      <c r="E138" s="309"/>
      <c r="F138" s="309"/>
      <c r="G138" s="309"/>
      <c r="H138" s="78"/>
      <c r="I138" s="78">
        <f t="shared" si="12"/>
        <v>0</v>
      </c>
      <c r="J138" s="78"/>
      <c r="K138" s="78">
        <f t="shared" si="13"/>
        <v>0</v>
      </c>
    </row>
    <row r="139" spans="1:11" ht="12.75">
      <c r="A139" s="26">
        <v>32354</v>
      </c>
      <c r="B139" s="276" t="s">
        <v>648</v>
      </c>
      <c r="C139" s="277"/>
      <c r="D139" s="277"/>
      <c r="E139" s="277"/>
      <c r="F139" s="277"/>
      <c r="G139" s="278"/>
      <c r="H139" s="78"/>
      <c r="I139" s="78">
        <f t="shared" si="12"/>
        <v>0</v>
      </c>
      <c r="J139" s="78"/>
      <c r="K139" s="78">
        <f t="shared" si="13"/>
        <v>0</v>
      </c>
    </row>
    <row r="140" spans="1:11" ht="12.75">
      <c r="A140" s="100">
        <v>32355</v>
      </c>
      <c r="B140" s="221" t="s">
        <v>916</v>
      </c>
      <c r="C140" s="300"/>
      <c r="D140" s="300"/>
      <c r="E140" s="300"/>
      <c r="F140" s="300"/>
      <c r="G140" s="301"/>
      <c r="H140" s="78"/>
      <c r="I140" s="78">
        <f t="shared" si="12"/>
        <v>0</v>
      </c>
      <c r="J140" s="78"/>
      <c r="K140" s="78">
        <f t="shared" si="13"/>
        <v>0</v>
      </c>
    </row>
    <row r="141" spans="1:11" ht="12.75">
      <c r="A141" s="26">
        <v>32359</v>
      </c>
      <c r="B141" s="309" t="s">
        <v>13</v>
      </c>
      <c r="C141" s="309"/>
      <c r="D141" s="309"/>
      <c r="E141" s="309"/>
      <c r="F141" s="309"/>
      <c r="G141" s="309"/>
      <c r="H141" s="78"/>
      <c r="I141" s="78">
        <f t="shared" si="12"/>
        <v>0</v>
      </c>
      <c r="J141" s="78"/>
      <c r="K141" s="78">
        <f t="shared" si="13"/>
        <v>0</v>
      </c>
    </row>
    <row r="142" spans="1:11" ht="12.75">
      <c r="A142" s="5" t="s">
        <v>434</v>
      </c>
      <c r="B142" s="273" t="s">
        <v>435</v>
      </c>
      <c r="C142" s="273"/>
      <c r="D142" s="273"/>
      <c r="E142" s="273"/>
      <c r="F142" s="273"/>
      <c r="G142" s="273"/>
      <c r="H142" s="77">
        <f>SUM(H143:H146)</f>
        <v>0</v>
      </c>
      <c r="I142" s="77">
        <f>SUM(I143:I146)</f>
        <v>0</v>
      </c>
      <c r="J142" s="77">
        <f>SUM(J143:J146)</f>
        <v>0</v>
      </c>
      <c r="K142" s="77">
        <f>SUM(K143:K146)</f>
        <v>0</v>
      </c>
    </row>
    <row r="143" spans="1:11" ht="12.75">
      <c r="A143" s="6">
        <v>32361</v>
      </c>
      <c r="B143" s="274" t="s">
        <v>436</v>
      </c>
      <c r="C143" s="274"/>
      <c r="D143" s="274"/>
      <c r="E143" s="274"/>
      <c r="F143" s="274"/>
      <c r="G143" s="274"/>
      <c r="H143" s="78"/>
      <c r="I143" s="78">
        <f>J143-H143</f>
        <v>0</v>
      </c>
      <c r="J143" s="78"/>
      <c r="K143" s="78">
        <f>IF(H143=0,0,(J143/H143)*100)</f>
        <v>0</v>
      </c>
    </row>
    <row r="144" spans="1:11" ht="12.75">
      <c r="A144" s="6">
        <v>32362</v>
      </c>
      <c r="B144" s="274" t="s">
        <v>437</v>
      </c>
      <c r="C144" s="274"/>
      <c r="D144" s="274"/>
      <c r="E144" s="274"/>
      <c r="F144" s="274"/>
      <c r="G144" s="274"/>
      <c r="H144" s="78"/>
      <c r="I144" s="78">
        <f>J144-H144</f>
        <v>0</v>
      </c>
      <c r="J144" s="78"/>
      <c r="K144" s="78">
        <f>IF(H144=0,0,(J144/H144)*100)</f>
        <v>0</v>
      </c>
    </row>
    <row r="145" spans="1:11" ht="12.75">
      <c r="A145" s="6">
        <v>32363</v>
      </c>
      <c r="B145" s="274" t="s">
        <v>438</v>
      </c>
      <c r="C145" s="274"/>
      <c r="D145" s="274"/>
      <c r="E145" s="274"/>
      <c r="F145" s="274"/>
      <c r="G145" s="274"/>
      <c r="H145" s="78"/>
      <c r="I145" s="78">
        <f>J145-H145</f>
        <v>0</v>
      </c>
      <c r="J145" s="78"/>
      <c r="K145" s="78">
        <f>IF(H145=0,0,(J145/H145)*100)</f>
        <v>0</v>
      </c>
    </row>
    <row r="146" spans="1:11" ht="12.75">
      <c r="A146" s="6">
        <v>32369</v>
      </c>
      <c r="B146" s="274" t="s">
        <v>439</v>
      </c>
      <c r="C146" s="274"/>
      <c r="D146" s="274"/>
      <c r="E146" s="274"/>
      <c r="F146" s="274"/>
      <c r="G146" s="274"/>
      <c r="H146" s="78"/>
      <c r="I146" s="78">
        <f>J146-H146</f>
        <v>0</v>
      </c>
      <c r="J146" s="78"/>
      <c r="K146" s="78">
        <f>IF(H146=0,0,(J146/H146)*100)</f>
        <v>0</v>
      </c>
    </row>
    <row r="147" spans="1:11" ht="12.75">
      <c r="A147" s="5" t="s">
        <v>440</v>
      </c>
      <c r="B147" s="166" t="s">
        <v>441</v>
      </c>
      <c r="C147" s="167"/>
      <c r="D147" s="167"/>
      <c r="E147" s="167"/>
      <c r="F147" s="167"/>
      <c r="G147" s="168"/>
      <c r="H147" s="77">
        <f>SUM(H148:H156)</f>
        <v>37000</v>
      </c>
      <c r="I147" s="77">
        <f>SUM(I148:I156)</f>
        <v>0</v>
      </c>
      <c r="J147" s="77">
        <f>SUM(J148:J156)</f>
        <v>37000</v>
      </c>
      <c r="K147" s="77">
        <f>SUM(K148:K156)</f>
        <v>300</v>
      </c>
    </row>
    <row r="148" spans="1:11" ht="12.75">
      <c r="A148" s="6">
        <v>32371</v>
      </c>
      <c r="B148" s="274" t="s">
        <v>442</v>
      </c>
      <c r="C148" s="274"/>
      <c r="D148" s="274"/>
      <c r="E148" s="274"/>
      <c r="F148" s="274"/>
      <c r="G148" s="274"/>
      <c r="H148" s="78"/>
      <c r="I148" s="78">
        <f aca="true" t="shared" si="14" ref="I148:I156">J148-H148</f>
        <v>0</v>
      </c>
      <c r="J148" s="78"/>
      <c r="K148" s="78">
        <f aca="true" t="shared" si="15" ref="K148:K156">IF(H148=0,0,(J148/H148)*100)</f>
        <v>0</v>
      </c>
    </row>
    <row r="149" spans="1:11" ht="12.75">
      <c r="A149" s="6">
        <v>32372</v>
      </c>
      <c r="B149" s="274" t="s">
        <v>443</v>
      </c>
      <c r="C149" s="274"/>
      <c r="D149" s="274"/>
      <c r="E149" s="274"/>
      <c r="F149" s="274"/>
      <c r="G149" s="274"/>
      <c r="H149" s="78">
        <v>1000</v>
      </c>
      <c r="I149" s="78">
        <f t="shared" si="14"/>
        <v>0</v>
      </c>
      <c r="J149" s="78">
        <v>1000</v>
      </c>
      <c r="K149" s="78">
        <f t="shared" si="15"/>
        <v>100</v>
      </c>
    </row>
    <row r="150" spans="1:11" ht="12.75">
      <c r="A150" s="6">
        <v>32373</v>
      </c>
      <c r="B150" s="274" t="s">
        <v>444</v>
      </c>
      <c r="C150" s="274"/>
      <c r="D150" s="274"/>
      <c r="E150" s="274"/>
      <c r="F150" s="274"/>
      <c r="G150" s="274"/>
      <c r="H150" s="78">
        <v>1000</v>
      </c>
      <c r="I150" s="78">
        <f t="shared" si="14"/>
        <v>0</v>
      </c>
      <c r="J150" s="78">
        <v>1000</v>
      </c>
      <c r="K150" s="78">
        <f t="shared" si="15"/>
        <v>100</v>
      </c>
    </row>
    <row r="151" spans="1:11" ht="12.75">
      <c r="A151" s="6">
        <v>32374</v>
      </c>
      <c r="B151" s="274" t="s">
        <v>445</v>
      </c>
      <c r="C151" s="274"/>
      <c r="D151" s="274"/>
      <c r="E151" s="274"/>
      <c r="F151" s="274"/>
      <c r="G151" s="274"/>
      <c r="H151" s="78"/>
      <c r="I151" s="78">
        <f t="shared" si="14"/>
        <v>0</v>
      </c>
      <c r="J151" s="78"/>
      <c r="K151" s="78">
        <f t="shared" si="15"/>
        <v>0</v>
      </c>
    </row>
    <row r="152" spans="1:11" ht="12.75">
      <c r="A152" s="6">
        <v>32375</v>
      </c>
      <c r="B152" s="274" t="s">
        <v>446</v>
      </c>
      <c r="C152" s="274"/>
      <c r="D152" s="274"/>
      <c r="E152" s="274"/>
      <c r="F152" s="274"/>
      <c r="G152" s="274"/>
      <c r="H152" s="78"/>
      <c r="I152" s="78">
        <f t="shared" si="14"/>
        <v>0</v>
      </c>
      <c r="J152" s="78"/>
      <c r="K152" s="78">
        <f t="shared" si="15"/>
        <v>0</v>
      </c>
    </row>
    <row r="153" spans="1:11" ht="12.75">
      <c r="A153" s="6">
        <v>32376</v>
      </c>
      <c r="B153" s="274" t="s">
        <v>447</v>
      </c>
      <c r="C153" s="274"/>
      <c r="D153" s="274"/>
      <c r="E153" s="274"/>
      <c r="F153" s="274"/>
      <c r="G153" s="274"/>
      <c r="H153" s="78"/>
      <c r="I153" s="78">
        <f t="shared" si="14"/>
        <v>0</v>
      </c>
      <c r="J153" s="78"/>
      <c r="K153" s="78">
        <f t="shared" si="15"/>
        <v>0</v>
      </c>
    </row>
    <row r="154" spans="1:11" ht="12.75">
      <c r="A154" s="6">
        <v>32377</v>
      </c>
      <c r="B154" s="274" t="s">
        <v>448</v>
      </c>
      <c r="C154" s="274"/>
      <c r="D154" s="274"/>
      <c r="E154" s="274"/>
      <c r="F154" s="274"/>
      <c r="G154" s="274"/>
      <c r="H154" s="78"/>
      <c r="I154" s="78">
        <f t="shared" si="14"/>
        <v>0</v>
      </c>
      <c r="J154" s="78"/>
      <c r="K154" s="78">
        <f t="shared" si="15"/>
        <v>0</v>
      </c>
    </row>
    <row r="155" spans="1:11" ht="12.75">
      <c r="A155" s="6">
        <v>32378</v>
      </c>
      <c r="B155" s="274" t="s">
        <v>449</v>
      </c>
      <c r="C155" s="274"/>
      <c r="D155" s="274"/>
      <c r="E155" s="274"/>
      <c r="F155" s="274"/>
      <c r="G155" s="274"/>
      <c r="H155" s="78"/>
      <c r="I155" s="78">
        <f t="shared" si="14"/>
        <v>0</v>
      </c>
      <c r="J155" s="78"/>
      <c r="K155" s="78">
        <f t="shared" si="15"/>
        <v>0</v>
      </c>
    </row>
    <row r="156" spans="1:11" ht="12.75">
      <c r="A156" s="6">
        <v>32379</v>
      </c>
      <c r="B156" s="274" t="s">
        <v>450</v>
      </c>
      <c r="C156" s="274"/>
      <c r="D156" s="274"/>
      <c r="E156" s="274"/>
      <c r="F156" s="274"/>
      <c r="G156" s="274"/>
      <c r="H156" s="78">
        <v>35000</v>
      </c>
      <c r="I156" s="78">
        <f t="shared" si="14"/>
        <v>0</v>
      </c>
      <c r="J156" s="78">
        <v>35000</v>
      </c>
      <c r="K156" s="78">
        <f t="shared" si="15"/>
        <v>100</v>
      </c>
    </row>
    <row r="157" spans="1:11" ht="12.75">
      <c r="A157" s="5" t="s">
        <v>451</v>
      </c>
      <c r="B157" s="273" t="s">
        <v>452</v>
      </c>
      <c r="C157" s="273"/>
      <c r="D157" s="273"/>
      <c r="E157" s="273"/>
      <c r="F157" s="273"/>
      <c r="G157" s="273"/>
      <c r="H157" s="77">
        <f>SUM(H158:H160)</f>
        <v>500</v>
      </c>
      <c r="I157" s="77">
        <f>SUM(I158:I160)</f>
        <v>0</v>
      </c>
      <c r="J157" s="77">
        <f>SUM(J158:J160)</f>
        <v>500</v>
      </c>
      <c r="K157" s="77">
        <f>SUM(K158:K160)</f>
        <v>100</v>
      </c>
    </row>
    <row r="158" spans="1:11" ht="12.75">
      <c r="A158" s="6">
        <v>32381</v>
      </c>
      <c r="B158" s="274" t="s">
        <v>453</v>
      </c>
      <c r="C158" s="274"/>
      <c r="D158" s="274"/>
      <c r="E158" s="274"/>
      <c r="F158" s="274"/>
      <c r="G158" s="274"/>
      <c r="H158" s="78"/>
      <c r="I158" s="78">
        <f>J158-H158</f>
        <v>0</v>
      </c>
      <c r="J158" s="78"/>
      <c r="K158" s="78">
        <f>IF(H158=0,0,(J158/H158)*100)</f>
        <v>0</v>
      </c>
    </row>
    <row r="159" spans="1:11" ht="12.75">
      <c r="A159" s="6">
        <v>32382</v>
      </c>
      <c r="B159" s="274" t="s">
        <v>454</v>
      </c>
      <c r="C159" s="274"/>
      <c r="D159" s="274"/>
      <c r="E159" s="274"/>
      <c r="F159" s="274"/>
      <c r="G159" s="274"/>
      <c r="H159" s="78"/>
      <c r="I159" s="78">
        <f>J159-H159</f>
        <v>0</v>
      </c>
      <c r="J159" s="78"/>
      <c r="K159" s="78">
        <f>IF(H159=0,0,(J159/H159)*100)</f>
        <v>0</v>
      </c>
    </row>
    <row r="160" spans="1:11" ht="12.75">
      <c r="A160" s="6">
        <v>32389</v>
      </c>
      <c r="B160" s="274" t="s">
        <v>455</v>
      </c>
      <c r="C160" s="274"/>
      <c r="D160" s="274"/>
      <c r="E160" s="274"/>
      <c r="F160" s="274"/>
      <c r="G160" s="274"/>
      <c r="H160" s="78">
        <v>500</v>
      </c>
      <c r="I160" s="78">
        <f>J160-H160</f>
        <v>0</v>
      </c>
      <c r="J160" s="78">
        <v>500</v>
      </c>
      <c r="K160" s="78">
        <f>IF(H160=0,0,(J160/H160)*100)</f>
        <v>100</v>
      </c>
    </row>
    <row r="161" spans="1:11" ht="12.75">
      <c r="A161" s="5" t="s">
        <v>456</v>
      </c>
      <c r="B161" s="273" t="s">
        <v>457</v>
      </c>
      <c r="C161" s="273"/>
      <c r="D161" s="273"/>
      <c r="E161" s="273"/>
      <c r="F161" s="273"/>
      <c r="G161" s="273"/>
      <c r="H161" s="77">
        <f>SUM(H162+H163+H164+H165+H166+H167+H168+H169)</f>
        <v>11000</v>
      </c>
      <c r="I161" s="77">
        <f>SUM(I162+I163+I164+I165+I166+I167+I168+I169)</f>
        <v>0</v>
      </c>
      <c r="J161" s="77">
        <f>SUM(J162+J163+J164+J165+J166+J167+J168+J169)</f>
        <v>11000</v>
      </c>
      <c r="K161" s="77">
        <f>SUM(K162+K163+K164+K165+K166+K167+K168+K169)</f>
        <v>300</v>
      </c>
    </row>
    <row r="162" spans="1:11" ht="12.75">
      <c r="A162" s="6">
        <v>32391</v>
      </c>
      <c r="B162" s="274" t="s">
        <v>458</v>
      </c>
      <c r="C162" s="274"/>
      <c r="D162" s="274"/>
      <c r="E162" s="274"/>
      <c r="F162" s="274"/>
      <c r="G162" s="274"/>
      <c r="H162" s="78">
        <v>500</v>
      </c>
      <c r="I162" s="78">
        <f aca="true" t="shared" si="16" ref="I162:I169">J162-H162</f>
        <v>0</v>
      </c>
      <c r="J162" s="78">
        <v>500</v>
      </c>
      <c r="K162" s="78">
        <f aca="true" t="shared" si="17" ref="K162:K169">IF(H162=0,0,(J162/H162)*100)</f>
        <v>100</v>
      </c>
    </row>
    <row r="163" spans="1:11" ht="12.75">
      <c r="A163" s="6">
        <v>32392</v>
      </c>
      <c r="B163" s="274" t="s">
        <v>459</v>
      </c>
      <c r="C163" s="274"/>
      <c r="D163" s="274"/>
      <c r="E163" s="274"/>
      <c r="F163" s="274"/>
      <c r="G163" s="274"/>
      <c r="H163" s="78"/>
      <c r="I163" s="78">
        <f t="shared" si="16"/>
        <v>0</v>
      </c>
      <c r="J163" s="78"/>
      <c r="K163" s="78">
        <f t="shared" si="17"/>
        <v>0</v>
      </c>
    </row>
    <row r="164" spans="1:11" ht="12.75">
      <c r="A164" s="6">
        <v>32393</v>
      </c>
      <c r="B164" s="274" t="s">
        <v>460</v>
      </c>
      <c r="C164" s="274"/>
      <c r="D164" s="274"/>
      <c r="E164" s="274"/>
      <c r="F164" s="274"/>
      <c r="G164" s="274"/>
      <c r="H164" s="78"/>
      <c r="I164" s="78">
        <f t="shared" si="16"/>
        <v>0</v>
      </c>
      <c r="J164" s="78"/>
      <c r="K164" s="78">
        <f t="shared" si="17"/>
        <v>0</v>
      </c>
    </row>
    <row r="165" spans="1:11" ht="12.75">
      <c r="A165" s="6">
        <v>32394</v>
      </c>
      <c r="B165" s="274" t="s">
        <v>461</v>
      </c>
      <c r="C165" s="274"/>
      <c r="D165" s="274"/>
      <c r="E165" s="274"/>
      <c r="F165" s="274"/>
      <c r="G165" s="274"/>
      <c r="H165" s="78"/>
      <c r="I165" s="78">
        <f t="shared" si="16"/>
        <v>0</v>
      </c>
      <c r="J165" s="78"/>
      <c r="K165" s="78">
        <f t="shared" si="17"/>
        <v>0</v>
      </c>
    </row>
    <row r="166" spans="1:11" ht="12.75">
      <c r="A166" s="26">
        <v>32395</v>
      </c>
      <c r="B166" s="276" t="s">
        <v>14</v>
      </c>
      <c r="C166" s="277"/>
      <c r="D166" s="277"/>
      <c r="E166" s="277"/>
      <c r="F166" s="277"/>
      <c r="G166" s="278"/>
      <c r="H166" s="78">
        <v>10000</v>
      </c>
      <c r="I166" s="78">
        <f t="shared" si="16"/>
        <v>0</v>
      </c>
      <c r="J166" s="78">
        <v>10000</v>
      </c>
      <c r="K166" s="78">
        <f t="shared" si="17"/>
        <v>100</v>
      </c>
    </row>
    <row r="167" spans="1:11" ht="12.75">
      <c r="A167" s="26">
        <v>32396</v>
      </c>
      <c r="B167" s="276" t="s">
        <v>15</v>
      </c>
      <c r="C167" s="277"/>
      <c r="D167" s="277"/>
      <c r="E167" s="277"/>
      <c r="F167" s="277"/>
      <c r="G167" s="278"/>
      <c r="H167" s="78"/>
      <c r="I167" s="78">
        <f t="shared" si="16"/>
        <v>0</v>
      </c>
      <c r="J167" s="78"/>
      <c r="K167" s="78">
        <f t="shared" si="17"/>
        <v>0</v>
      </c>
    </row>
    <row r="168" spans="1:11" ht="12.75">
      <c r="A168" s="100">
        <v>32398</v>
      </c>
      <c r="B168" s="221" t="s">
        <v>917</v>
      </c>
      <c r="C168" s="300"/>
      <c r="D168" s="300"/>
      <c r="E168" s="300"/>
      <c r="F168" s="300"/>
      <c r="G168" s="301"/>
      <c r="H168" s="78"/>
      <c r="I168" s="78">
        <f t="shared" si="16"/>
        <v>0</v>
      </c>
      <c r="J168" s="78"/>
      <c r="K168" s="78">
        <f t="shared" si="17"/>
        <v>0</v>
      </c>
    </row>
    <row r="169" spans="1:11" ht="12.75">
      <c r="A169" s="6">
        <v>32399</v>
      </c>
      <c r="B169" s="279" t="s">
        <v>462</v>
      </c>
      <c r="C169" s="280"/>
      <c r="D169" s="280"/>
      <c r="E169" s="280"/>
      <c r="F169" s="280"/>
      <c r="G169" s="281"/>
      <c r="H169" s="78">
        <v>500</v>
      </c>
      <c r="I169" s="78">
        <f t="shared" si="16"/>
        <v>0</v>
      </c>
      <c r="J169" s="78">
        <v>500</v>
      </c>
      <c r="K169" s="78">
        <f t="shared" si="17"/>
        <v>100</v>
      </c>
    </row>
    <row r="170" spans="1:11" ht="15" customHeight="1">
      <c r="A170" s="28">
        <v>324</v>
      </c>
      <c r="B170" s="308" t="s">
        <v>16</v>
      </c>
      <c r="C170" s="308"/>
      <c r="D170" s="308"/>
      <c r="E170" s="308"/>
      <c r="F170" s="308"/>
      <c r="G170" s="308"/>
      <c r="H170" s="76">
        <f>SUM(H171)</f>
        <v>0</v>
      </c>
      <c r="I170" s="76">
        <f>SUM(I171)</f>
        <v>0</v>
      </c>
      <c r="J170" s="76">
        <f>SUM(J171)</f>
        <v>0</v>
      </c>
      <c r="K170" s="76">
        <f>SUM(K171)</f>
        <v>0</v>
      </c>
    </row>
    <row r="171" spans="1:11" ht="15.75" customHeight="1">
      <c r="A171" s="29" t="s">
        <v>17</v>
      </c>
      <c r="B171" s="30" t="s">
        <v>18</v>
      </c>
      <c r="C171" s="31"/>
      <c r="D171" s="31"/>
      <c r="E171" s="31"/>
      <c r="F171" s="32"/>
      <c r="G171" s="33"/>
      <c r="H171" s="140">
        <f>SUM(H172+H173)</f>
        <v>0</v>
      </c>
      <c r="I171" s="140">
        <f>SUM(I172+I173)</f>
        <v>0</v>
      </c>
      <c r="J171" s="140">
        <f>SUM(J172+J173)</f>
        <v>0</v>
      </c>
      <c r="K171" s="80">
        <f>SUM(K172+K173)</f>
        <v>0</v>
      </c>
    </row>
    <row r="172" spans="1:11" ht="14.25" customHeight="1">
      <c r="A172" s="26">
        <v>32411</v>
      </c>
      <c r="B172" s="309" t="s">
        <v>19</v>
      </c>
      <c r="C172" s="309"/>
      <c r="D172" s="309"/>
      <c r="E172" s="309"/>
      <c r="F172" s="309"/>
      <c r="G172" s="309"/>
      <c r="H172" s="78"/>
      <c r="I172" s="78">
        <f>J172-H172</f>
        <v>0</v>
      </c>
      <c r="J172" s="78"/>
      <c r="K172" s="78">
        <f>IF(H172=0,0,(J172/H172)*100)</f>
        <v>0</v>
      </c>
    </row>
    <row r="173" spans="1:11" ht="14.25" customHeight="1">
      <c r="A173" s="26">
        <v>32412</v>
      </c>
      <c r="B173" s="309" t="s">
        <v>20</v>
      </c>
      <c r="C173" s="309"/>
      <c r="D173" s="309"/>
      <c r="E173" s="309"/>
      <c r="F173" s="309"/>
      <c r="G173" s="309"/>
      <c r="H173" s="78"/>
      <c r="I173" s="78">
        <f>J173-H173</f>
        <v>0</v>
      </c>
      <c r="J173" s="78"/>
      <c r="K173" s="78">
        <f>IF(H173=0,0,(J173/H173)*100)</f>
        <v>0</v>
      </c>
    </row>
    <row r="174" spans="1:11" ht="15" customHeight="1">
      <c r="A174" s="4">
        <v>329</v>
      </c>
      <c r="B174" s="272" t="s">
        <v>463</v>
      </c>
      <c r="C174" s="272"/>
      <c r="D174" s="272"/>
      <c r="E174" s="272"/>
      <c r="F174" s="272"/>
      <c r="G174" s="272"/>
      <c r="H174" s="76">
        <f>SUM(H175+H181+H185+H187+H199+H191+H197)</f>
        <v>46900</v>
      </c>
      <c r="I174" s="76">
        <f>SUM(I175+I181+I185+I187+I199+I191+I197)</f>
        <v>-1000</v>
      </c>
      <c r="J174" s="76">
        <f>SUM(J175+J181+J185+J187+J199+J191+J197)</f>
        <v>45900</v>
      </c>
      <c r="K174" s="76">
        <f>SUM(K175+K181+K185+K187+K199+K191+K197)</f>
        <v>888.8888888888889</v>
      </c>
    </row>
    <row r="175" spans="1:11" ht="17.25" customHeight="1">
      <c r="A175" s="5" t="s">
        <v>464</v>
      </c>
      <c r="B175" s="273" t="s">
        <v>465</v>
      </c>
      <c r="C175" s="273"/>
      <c r="D175" s="273"/>
      <c r="E175" s="273"/>
      <c r="F175" s="273"/>
      <c r="G175" s="273"/>
      <c r="H175" s="77">
        <f>SUM(H176:H180)</f>
        <v>33000</v>
      </c>
      <c r="I175" s="77">
        <f>SUM(I176:I180)</f>
        <v>0</v>
      </c>
      <c r="J175" s="77">
        <f>SUM(J176:J180)</f>
        <v>33000</v>
      </c>
      <c r="K175" s="77">
        <f>SUM(K176:K180)</f>
        <v>200</v>
      </c>
    </row>
    <row r="176" spans="1:11" ht="12.75">
      <c r="A176" s="6">
        <v>32911</v>
      </c>
      <c r="B176" s="274" t="s">
        <v>918</v>
      </c>
      <c r="C176" s="274"/>
      <c r="D176" s="274"/>
      <c r="E176" s="274"/>
      <c r="F176" s="274"/>
      <c r="G176" s="274"/>
      <c r="H176" s="78">
        <v>32000</v>
      </c>
      <c r="I176" s="78">
        <f>J176-H176</f>
        <v>0</v>
      </c>
      <c r="J176" s="78">
        <v>32000</v>
      </c>
      <c r="K176" s="78">
        <f>IF(H176=0,0,(J176/H176)*100)</f>
        <v>100</v>
      </c>
    </row>
    <row r="177" spans="1:11" ht="12.75">
      <c r="A177" s="6">
        <v>32912</v>
      </c>
      <c r="B177" s="274" t="s">
        <v>466</v>
      </c>
      <c r="C177" s="274"/>
      <c r="D177" s="274"/>
      <c r="E177" s="274"/>
      <c r="F177" s="274"/>
      <c r="G177" s="274"/>
      <c r="H177" s="78">
        <v>1000</v>
      </c>
      <c r="I177" s="78">
        <f>J177-H177</f>
        <v>0</v>
      </c>
      <c r="J177" s="78">
        <v>1000</v>
      </c>
      <c r="K177" s="78">
        <f>IF(H177=0,0,(J177/H177)*100)</f>
        <v>100</v>
      </c>
    </row>
    <row r="178" spans="1:11" ht="12.75">
      <c r="A178" s="6">
        <v>32913</v>
      </c>
      <c r="B178" s="274" t="s">
        <v>467</v>
      </c>
      <c r="C178" s="274"/>
      <c r="D178" s="274"/>
      <c r="E178" s="274"/>
      <c r="F178" s="274"/>
      <c r="G178" s="274"/>
      <c r="H178" s="78"/>
      <c r="I178" s="78">
        <f>J178-H178</f>
        <v>0</v>
      </c>
      <c r="J178" s="78"/>
      <c r="K178" s="78">
        <f>IF(H178=0,0,(J178/H178)*100)</f>
        <v>0</v>
      </c>
    </row>
    <row r="179" spans="1:11" ht="12.75" customHeight="1">
      <c r="A179" s="97">
        <v>32914</v>
      </c>
      <c r="B179" s="235" t="s">
        <v>919</v>
      </c>
      <c r="C179" s="236"/>
      <c r="D179" s="236"/>
      <c r="E179" s="236"/>
      <c r="F179" s="236"/>
      <c r="G179" s="237"/>
      <c r="H179" s="78"/>
      <c r="I179" s="78">
        <f>J179-H179</f>
        <v>0</v>
      </c>
      <c r="J179" s="78"/>
      <c r="K179" s="78">
        <f>IF(H179=0,0,(J179/H179)*100)</f>
        <v>0</v>
      </c>
    </row>
    <row r="180" spans="1:11" ht="12.75">
      <c r="A180" s="6">
        <v>32919</v>
      </c>
      <c r="B180" s="274" t="s">
        <v>468</v>
      </c>
      <c r="C180" s="274"/>
      <c r="D180" s="274"/>
      <c r="E180" s="274"/>
      <c r="F180" s="274"/>
      <c r="G180" s="274"/>
      <c r="H180" s="78"/>
      <c r="I180" s="78">
        <f>J180-H180</f>
        <v>0</v>
      </c>
      <c r="J180" s="78"/>
      <c r="K180" s="78">
        <f>IF(H180=0,0,(J180/H180)*100)</f>
        <v>0</v>
      </c>
    </row>
    <row r="181" spans="1:11" ht="12.75">
      <c r="A181" s="5" t="s">
        <v>469</v>
      </c>
      <c r="B181" s="273" t="s">
        <v>470</v>
      </c>
      <c r="C181" s="273"/>
      <c r="D181" s="273"/>
      <c r="E181" s="273"/>
      <c r="F181" s="273"/>
      <c r="G181" s="273"/>
      <c r="H181" s="77">
        <f>SUM(H182:H184)</f>
        <v>0</v>
      </c>
      <c r="I181" s="77">
        <f>SUM(I182:I184)</f>
        <v>0</v>
      </c>
      <c r="J181" s="77">
        <f>SUM(J182:J184)</f>
        <v>0</v>
      </c>
      <c r="K181" s="77">
        <f>SUM(K182:K184)</f>
        <v>0</v>
      </c>
    </row>
    <row r="182" spans="1:11" ht="12.75">
      <c r="A182" s="6">
        <v>32921</v>
      </c>
      <c r="B182" s="274" t="s">
        <v>471</v>
      </c>
      <c r="C182" s="274"/>
      <c r="D182" s="274"/>
      <c r="E182" s="274"/>
      <c r="F182" s="274"/>
      <c r="G182" s="274"/>
      <c r="H182" s="78"/>
      <c r="I182" s="78">
        <f>J182-H182</f>
        <v>0</v>
      </c>
      <c r="J182" s="78"/>
      <c r="K182" s="78">
        <f>IF(H182=0,0,(J182/H182)*100)</f>
        <v>0</v>
      </c>
    </row>
    <row r="183" spans="1:11" ht="12.75">
      <c r="A183" s="6">
        <v>32922</v>
      </c>
      <c r="B183" s="274" t="s">
        <v>472</v>
      </c>
      <c r="C183" s="274"/>
      <c r="D183" s="274"/>
      <c r="E183" s="274"/>
      <c r="F183" s="274"/>
      <c r="G183" s="274"/>
      <c r="H183" s="78"/>
      <c r="I183" s="78">
        <f>J183-H183</f>
        <v>0</v>
      </c>
      <c r="J183" s="78"/>
      <c r="K183" s="78">
        <f>IF(H183=0,0,(J183/H183)*100)</f>
        <v>0</v>
      </c>
    </row>
    <row r="184" spans="1:11" ht="12.75">
      <c r="A184" s="6">
        <v>32923</v>
      </c>
      <c r="B184" s="274" t="s">
        <v>473</v>
      </c>
      <c r="C184" s="274"/>
      <c r="D184" s="274"/>
      <c r="E184" s="274"/>
      <c r="F184" s="274"/>
      <c r="G184" s="274"/>
      <c r="H184" s="78"/>
      <c r="I184" s="78">
        <f>J184-H184</f>
        <v>0</v>
      </c>
      <c r="J184" s="78"/>
      <c r="K184" s="78">
        <f>IF(H184=0,0,(J184/H184)*100)</f>
        <v>0</v>
      </c>
    </row>
    <row r="185" spans="1:11" ht="12.75">
      <c r="A185" s="5" t="s">
        <v>474</v>
      </c>
      <c r="B185" s="273" t="s">
        <v>475</v>
      </c>
      <c r="C185" s="273"/>
      <c r="D185" s="273"/>
      <c r="E185" s="273"/>
      <c r="F185" s="273"/>
      <c r="G185" s="273"/>
      <c r="H185" s="77">
        <f>SUM(H186)</f>
        <v>2000</v>
      </c>
      <c r="I185" s="77">
        <f>SUM(I186)</f>
        <v>0</v>
      </c>
      <c r="J185" s="77">
        <f>SUM(J186)</f>
        <v>2000</v>
      </c>
      <c r="K185" s="77">
        <f>SUM(K186)</f>
        <v>100</v>
      </c>
    </row>
    <row r="186" spans="1:11" ht="12.75">
      <c r="A186" s="6">
        <v>32931</v>
      </c>
      <c r="B186" s="274" t="s">
        <v>475</v>
      </c>
      <c r="C186" s="274"/>
      <c r="D186" s="274"/>
      <c r="E186" s="274"/>
      <c r="F186" s="274"/>
      <c r="G186" s="274"/>
      <c r="H186" s="78">
        <v>2000</v>
      </c>
      <c r="I186" s="78">
        <f>J186-H186</f>
        <v>0</v>
      </c>
      <c r="J186" s="78">
        <v>2000</v>
      </c>
      <c r="K186" s="78">
        <f>IF(H186=0,0,(J186/H186)*100)</f>
        <v>100</v>
      </c>
    </row>
    <row r="187" spans="1:11" ht="12.75">
      <c r="A187" s="5" t="s">
        <v>476</v>
      </c>
      <c r="B187" s="273" t="s">
        <v>920</v>
      </c>
      <c r="C187" s="273"/>
      <c r="D187" s="273"/>
      <c r="E187" s="273"/>
      <c r="F187" s="273"/>
      <c r="G187" s="273"/>
      <c r="H187" s="77">
        <f>SUM(H188:H190)</f>
        <v>9000</v>
      </c>
      <c r="I187" s="77">
        <f>SUM(I188:I190)</f>
        <v>-1000</v>
      </c>
      <c r="J187" s="77">
        <f>SUM(J188:J190)</f>
        <v>8000</v>
      </c>
      <c r="K187" s="77">
        <f>SUM(K188:K190)</f>
        <v>88.88888888888889</v>
      </c>
    </row>
    <row r="188" spans="1:11" ht="12.75">
      <c r="A188" s="6">
        <v>32941</v>
      </c>
      <c r="B188" s="274" t="s">
        <v>477</v>
      </c>
      <c r="C188" s="274"/>
      <c r="D188" s="274"/>
      <c r="E188" s="274"/>
      <c r="F188" s="274"/>
      <c r="G188" s="274"/>
      <c r="H188" s="78">
        <v>9000</v>
      </c>
      <c r="I188" s="78">
        <f>J188-H188</f>
        <v>-1000</v>
      </c>
      <c r="J188" s="78">
        <v>8000</v>
      </c>
      <c r="K188" s="78">
        <f>IF(H188=0,0,(J188/H188)*100)</f>
        <v>88.88888888888889</v>
      </c>
    </row>
    <row r="189" spans="1:11" ht="12.75">
      <c r="A189" s="6">
        <v>32942</v>
      </c>
      <c r="B189" s="274" t="s">
        <v>478</v>
      </c>
      <c r="C189" s="274"/>
      <c r="D189" s="274"/>
      <c r="E189" s="274"/>
      <c r="F189" s="274"/>
      <c r="G189" s="274"/>
      <c r="H189" s="78"/>
      <c r="I189" s="78">
        <f>J189-H189</f>
        <v>0</v>
      </c>
      <c r="J189" s="78"/>
      <c r="K189" s="78">
        <f>IF(H189=0,0,(J189/H189)*100)</f>
        <v>0</v>
      </c>
    </row>
    <row r="190" spans="1:11" ht="12.75">
      <c r="A190" s="97">
        <v>32943</v>
      </c>
      <c r="B190" s="235" t="s">
        <v>921</v>
      </c>
      <c r="C190" s="236"/>
      <c r="D190" s="236"/>
      <c r="E190" s="236"/>
      <c r="F190" s="236"/>
      <c r="G190" s="237"/>
      <c r="H190" s="78"/>
      <c r="I190" s="78">
        <f>J190-H190</f>
        <v>0</v>
      </c>
      <c r="J190" s="78"/>
      <c r="K190" s="78">
        <f>IF(H190=0,0,(J190/H190)*100)</f>
        <v>0</v>
      </c>
    </row>
    <row r="191" spans="1:11" ht="12.75">
      <c r="A191" s="25" t="s">
        <v>21</v>
      </c>
      <c r="B191" s="305" t="s">
        <v>22</v>
      </c>
      <c r="C191" s="306"/>
      <c r="D191" s="306"/>
      <c r="E191" s="306"/>
      <c r="F191" s="306"/>
      <c r="G191" s="307"/>
      <c r="H191" s="91">
        <f>H192+H193+H194+H195+H196</f>
        <v>2800</v>
      </c>
      <c r="I191" s="91">
        <f>I192+I193+I194+I195+I196</f>
        <v>0</v>
      </c>
      <c r="J191" s="91">
        <f>J192+J193+J194+J195+J196</f>
        <v>2800</v>
      </c>
      <c r="K191" s="91">
        <f>K192+K193+K194+K195+K196</f>
        <v>400</v>
      </c>
    </row>
    <row r="192" spans="1:11" ht="12.75">
      <c r="A192" s="26">
        <v>32951</v>
      </c>
      <c r="B192" s="276" t="s">
        <v>23</v>
      </c>
      <c r="C192" s="277"/>
      <c r="D192" s="277"/>
      <c r="E192" s="277"/>
      <c r="F192" s="277"/>
      <c r="G192" s="278"/>
      <c r="H192" s="78">
        <v>100</v>
      </c>
      <c r="I192" s="78">
        <f>J192-H192</f>
        <v>0</v>
      </c>
      <c r="J192" s="78">
        <v>100</v>
      </c>
      <c r="K192" s="78">
        <f>IF(H192=0,0,(J192/H192)*100)</f>
        <v>100</v>
      </c>
    </row>
    <row r="193" spans="1:11" ht="12.75">
      <c r="A193" s="34">
        <v>32952</v>
      </c>
      <c r="B193" s="276" t="s">
        <v>24</v>
      </c>
      <c r="C193" s="277"/>
      <c r="D193" s="277"/>
      <c r="E193" s="277"/>
      <c r="F193" s="277"/>
      <c r="G193" s="278"/>
      <c r="H193" s="78">
        <v>100</v>
      </c>
      <c r="I193" s="78">
        <f>J193-H193</f>
        <v>0</v>
      </c>
      <c r="J193" s="78">
        <v>100</v>
      </c>
      <c r="K193" s="78">
        <f>IF(H193=0,0,(J193/H193)*100)</f>
        <v>100</v>
      </c>
    </row>
    <row r="194" spans="1:11" ht="12.75">
      <c r="A194" s="34">
        <v>32953</v>
      </c>
      <c r="B194" s="276" t="s">
        <v>25</v>
      </c>
      <c r="C194" s="277"/>
      <c r="D194" s="277"/>
      <c r="E194" s="277"/>
      <c r="F194" s="277"/>
      <c r="G194" s="278"/>
      <c r="H194" s="78">
        <v>100</v>
      </c>
      <c r="I194" s="78">
        <f>J194-H194</f>
        <v>0</v>
      </c>
      <c r="J194" s="78">
        <v>100</v>
      </c>
      <c r="K194" s="78">
        <f>IF(H194=0,0,(J194/H194)*100)</f>
        <v>100</v>
      </c>
    </row>
    <row r="195" spans="1:11" ht="12.75">
      <c r="A195" s="101">
        <v>32955</v>
      </c>
      <c r="B195" s="221" t="s">
        <v>922</v>
      </c>
      <c r="C195" s="300"/>
      <c r="D195" s="300"/>
      <c r="E195" s="300"/>
      <c r="F195" s="300"/>
      <c r="G195" s="301"/>
      <c r="H195" s="78"/>
      <c r="I195" s="78">
        <f>J195-H195</f>
        <v>0</v>
      </c>
      <c r="J195" s="78"/>
      <c r="K195" s="78">
        <f>IF(H195=0,0,(J195/H195)*100)</f>
        <v>0</v>
      </c>
    </row>
    <row r="196" spans="1:11" ht="12.75">
      <c r="A196" s="101">
        <v>32959</v>
      </c>
      <c r="B196" s="221" t="s">
        <v>26</v>
      </c>
      <c r="C196" s="300"/>
      <c r="D196" s="300"/>
      <c r="E196" s="300"/>
      <c r="F196" s="300"/>
      <c r="G196" s="301"/>
      <c r="H196" s="78">
        <v>2500</v>
      </c>
      <c r="I196" s="78">
        <f>J196-H196</f>
        <v>0</v>
      </c>
      <c r="J196" s="78">
        <v>2500</v>
      </c>
      <c r="K196" s="78">
        <f>IF(H196=0,0,(J196/H196)*100)</f>
        <v>100</v>
      </c>
    </row>
    <row r="197" spans="1:11" ht="12.75">
      <c r="A197" s="103" t="s">
        <v>923</v>
      </c>
      <c r="B197" s="302" t="s">
        <v>924</v>
      </c>
      <c r="C197" s="303"/>
      <c r="D197" s="303"/>
      <c r="E197" s="303"/>
      <c r="F197" s="303"/>
      <c r="G197" s="304"/>
      <c r="H197" s="105">
        <f>SUM(H198)</f>
        <v>0</v>
      </c>
      <c r="I197" s="105">
        <f>SUM(I198)</f>
        <v>0</v>
      </c>
      <c r="J197" s="105">
        <f>SUM(J198)</f>
        <v>0</v>
      </c>
      <c r="K197" s="105">
        <f>SUM(K198)</f>
        <v>0</v>
      </c>
    </row>
    <row r="198" spans="1:11" ht="12.75">
      <c r="A198" s="102">
        <v>32961</v>
      </c>
      <c r="B198" s="221" t="s">
        <v>924</v>
      </c>
      <c r="C198" s="300"/>
      <c r="D198" s="300"/>
      <c r="E198" s="300"/>
      <c r="F198" s="300"/>
      <c r="G198" s="301"/>
      <c r="H198" s="78"/>
      <c r="I198" s="78">
        <f>J198-H198</f>
        <v>0</v>
      </c>
      <c r="J198" s="78"/>
      <c r="K198" s="78">
        <f>IF(H198=0,0,(J198/H198)*100)</f>
        <v>0</v>
      </c>
    </row>
    <row r="199" spans="1:11" ht="12.75">
      <c r="A199" s="35" t="s">
        <v>479</v>
      </c>
      <c r="B199" s="36" t="s">
        <v>463</v>
      </c>
      <c r="C199" s="37"/>
      <c r="D199" s="37"/>
      <c r="E199" s="37"/>
      <c r="F199" s="37"/>
      <c r="G199" s="38"/>
      <c r="H199" s="77">
        <f>SUM(H201+H200)</f>
        <v>100</v>
      </c>
      <c r="I199" s="77">
        <f>SUM(I201+I200)</f>
        <v>0</v>
      </c>
      <c r="J199" s="77">
        <f>SUM(J201+J200)</f>
        <v>100</v>
      </c>
      <c r="K199" s="77">
        <f>SUM(K201+K200)</f>
        <v>100</v>
      </c>
    </row>
    <row r="200" spans="1:11" ht="12.75">
      <c r="A200" s="39">
        <v>32991</v>
      </c>
      <c r="B200" s="282" t="s">
        <v>27</v>
      </c>
      <c r="C200" s="283"/>
      <c r="D200" s="283"/>
      <c r="E200" s="283"/>
      <c r="F200" s="283"/>
      <c r="G200" s="284"/>
      <c r="H200" s="89"/>
      <c r="I200" s="89">
        <f>J200-H200</f>
        <v>0</v>
      </c>
      <c r="J200" s="89"/>
      <c r="K200" s="89">
        <f>IF(H200=0,0,(J200/H200)*100)</f>
        <v>0</v>
      </c>
    </row>
    <row r="201" spans="1:11" ht="12.75">
      <c r="A201" s="6">
        <v>32999</v>
      </c>
      <c r="B201" s="274" t="s">
        <v>463</v>
      </c>
      <c r="C201" s="274"/>
      <c r="D201" s="274"/>
      <c r="E201" s="274"/>
      <c r="F201" s="274"/>
      <c r="G201" s="274"/>
      <c r="H201" s="78">
        <v>100</v>
      </c>
      <c r="I201" s="78">
        <f>J201-H201</f>
        <v>0</v>
      </c>
      <c r="J201" s="78">
        <v>100</v>
      </c>
      <c r="K201" s="78">
        <f>IF(H201=0,0,(J201/H201)*100)</f>
        <v>100</v>
      </c>
    </row>
    <row r="202" spans="1:11" ht="20.25" customHeight="1">
      <c r="A202" s="3">
        <v>34</v>
      </c>
      <c r="B202" s="275" t="s">
        <v>480</v>
      </c>
      <c r="C202" s="275"/>
      <c r="D202" s="275"/>
      <c r="E202" s="275"/>
      <c r="F202" s="275"/>
      <c r="G202" s="275"/>
      <c r="H202" s="79">
        <f>SUM(H203+H216+H250)</f>
        <v>3000</v>
      </c>
      <c r="I202" s="79">
        <f>SUM(I203+I216+I250)</f>
        <v>500</v>
      </c>
      <c r="J202" s="79">
        <f>SUM(J203+J216+J250)</f>
        <v>3500</v>
      </c>
      <c r="K202" s="79">
        <f>SUM(K203+K216+K250)</f>
        <v>116.66666666666667</v>
      </c>
    </row>
    <row r="203" spans="1:11" ht="16.5" customHeight="1">
      <c r="A203" s="4">
        <v>341</v>
      </c>
      <c r="B203" s="272" t="s">
        <v>481</v>
      </c>
      <c r="C203" s="272"/>
      <c r="D203" s="272"/>
      <c r="E203" s="272"/>
      <c r="F203" s="272"/>
      <c r="G203" s="272"/>
      <c r="H203" s="76">
        <f>SUM(H204+H207+H210+H213)</f>
        <v>0</v>
      </c>
      <c r="I203" s="76">
        <f>SUM(I204+I207+I210+I213)</f>
        <v>0</v>
      </c>
      <c r="J203" s="76">
        <f>SUM(J204+J207+J210+J213)</f>
        <v>0</v>
      </c>
      <c r="K203" s="76">
        <f>SUM(K204+K207+K210+K213)</f>
        <v>0</v>
      </c>
    </row>
    <row r="204" spans="1:11" ht="15" customHeight="1">
      <c r="A204" s="5" t="s">
        <v>482</v>
      </c>
      <c r="B204" s="273" t="s">
        <v>483</v>
      </c>
      <c r="C204" s="273"/>
      <c r="D204" s="273"/>
      <c r="E204" s="273"/>
      <c r="F204" s="273"/>
      <c r="G204" s="273"/>
      <c r="H204" s="77">
        <f>SUM(H205+H206)</f>
        <v>0</v>
      </c>
      <c r="I204" s="77">
        <f>SUM(I205+I206)</f>
        <v>0</v>
      </c>
      <c r="J204" s="77">
        <f>SUM(J205+J206)</f>
        <v>0</v>
      </c>
      <c r="K204" s="77">
        <f>SUM(K205+K206)</f>
        <v>0</v>
      </c>
    </row>
    <row r="205" spans="1:11" ht="12.75">
      <c r="A205" s="6">
        <v>34111</v>
      </c>
      <c r="B205" s="274" t="s">
        <v>484</v>
      </c>
      <c r="C205" s="274"/>
      <c r="D205" s="274"/>
      <c r="E205" s="274"/>
      <c r="F205" s="274"/>
      <c r="G205" s="274"/>
      <c r="H205" s="78"/>
      <c r="I205" s="78">
        <f>J205-H205</f>
        <v>0</v>
      </c>
      <c r="J205" s="78"/>
      <c r="K205" s="78">
        <f>IF(H205=0,0,(J205/H205)*100)</f>
        <v>0</v>
      </c>
    </row>
    <row r="206" spans="1:11" ht="12.75">
      <c r="A206" s="6">
        <v>34112</v>
      </c>
      <c r="B206" s="274" t="s">
        <v>485</v>
      </c>
      <c r="C206" s="274"/>
      <c r="D206" s="274"/>
      <c r="E206" s="274"/>
      <c r="F206" s="274"/>
      <c r="G206" s="274"/>
      <c r="H206" s="78"/>
      <c r="I206" s="78">
        <f>J206-H206</f>
        <v>0</v>
      </c>
      <c r="J206" s="78"/>
      <c r="K206" s="78">
        <f>IF(H206=0,0,(J206/H206)*100)</f>
        <v>0</v>
      </c>
    </row>
    <row r="207" spans="1:11" ht="12.75">
      <c r="A207" s="5" t="s">
        <v>486</v>
      </c>
      <c r="B207" s="273" t="s">
        <v>487</v>
      </c>
      <c r="C207" s="273"/>
      <c r="D207" s="273"/>
      <c r="E207" s="273"/>
      <c r="F207" s="273"/>
      <c r="G207" s="273"/>
      <c r="H207" s="77">
        <f>SUM(H208+H209)</f>
        <v>0</v>
      </c>
      <c r="I207" s="77">
        <f>SUM(I208+I209)</f>
        <v>0</v>
      </c>
      <c r="J207" s="77">
        <f>SUM(J208+J209)</f>
        <v>0</v>
      </c>
      <c r="K207" s="77">
        <f>SUM(K208+K209)</f>
        <v>0</v>
      </c>
    </row>
    <row r="208" spans="1:11" ht="12.75">
      <c r="A208" s="6">
        <v>34121</v>
      </c>
      <c r="B208" s="274" t="s">
        <v>488</v>
      </c>
      <c r="C208" s="274"/>
      <c r="D208" s="274"/>
      <c r="E208" s="274"/>
      <c r="F208" s="274"/>
      <c r="G208" s="274"/>
      <c r="H208" s="78"/>
      <c r="I208" s="78">
        <f>J208-H208</f>
        <v>0</v>
      </c>
      <c r="J208" s="78"/>
      <c r="K208" s="78">
        <f>IF(H208=0,0,(J208/H208)*100)</f>
        <v>0</v>
      </c>
    </row>
    <row r="209" spans="1:11" ht="12.75">
      <c r="A209" s="6">
        <v>34122</v>
      </c>
      <c r="B209" s="274" t="s">
        <v>489</v>
      </c>
      <c r="C209" s="274"/>
      <c r="D209" s="274"/>
      <c r="E209" s="274"/>
      <c r="F209" s="274"/>
      <c r="G209" s="274"/>
      <c r="H209" s="78"/>
      <c r="I209" s="78">
        <f>J209-H209</f>
        <v>0</v>
      </c>
      <c r="J209" s="78"/>
      <c r="K209" s="78">
        <f>IF(H209=0,0,(J209/H209)*100)</f>
        <v>0</v>
      </c>
    </row>
    <row r="210" spans="1:11" ht="12.75">
      <c r="A210" s="5" t="s">
        <v>490</v>
      </c>
      <c r="B210" s="273" t="s">
        <v>491</v>
      </c>
      <c r="C210" s="273"/>
      <c r="D210" s="273"/>
      <c r="E210" s="273"/>
      <c r="F210" s="273"/>
      <c r="G210" s="273"/>
      <c r="H210" s="77">
        <f>SUM(H211+H212)</f>
        <v>0</v>
      </c>
      <c r="I210" s="77">
        <f>SUM(I211+I212)</f>
        <v>0</v>
      </c>
      <c r="J210" s="77">
        <f>SUM(J211+J212)</f>
        <v>0</v>
      </c>
      <c r="K210" s="77">
        <f>SUM(K211+K212)</f>
        <v>0</v>
      </c>
    </row>
    <row r="211" spans="1:11" ht="12.75">
      <c r="A211" s="6">
        <v>34131</v>
      </c>
      <c r="B211" s="274" t="s">
        <v>492</v>
      </c>
      <c r="C211" s="274"/>
      <c r="D211" s="274"/>
      <c r="E211" s="274"/>
      <c r="F211" s="274"/>
      <c r="G211" s="274"/>
      <c r="H211" s="78"/>
      <c r="I211" s="78">
        <f>J211-H211</f>
        <v>0</v>
      </c>
      <c r="J211" s="78"/>
      <c r="K211" s="78">
        <f>IF(H211=0,0,(J211/H211)*100)</f>
        <v>0</v>
      </c>
    </row>
    <row r="212" spans="1:11" ht="12.75">
      <c r="A212" s="6">
        <v>34132</v>
      </c>
      <c r="B212" s="279" t="s">
        <v>493</v>
      </c>
      <c r="C212" s="280"/>
      <c r="D212" s="280"/>
      <c r="E212" s="280"/>
      <c r="F212" s="280"/>
      <c r="G212" s="281"/>
      <c r="H212" s="78"/>
      <c r="I212" s="78">
        <f>J212-H212</f>
        <v>0</v>
      </c>
      <c r="J212" s="78"/>
      <c r="K212" s="78">
        <f>IF(H212=0,0,(J212/H212)*100)</f>
        <v>0</v>
      </c>
    </row>
    <row r="213" spans="1:11" ht="12.75">
      <c r="A213" s="5" t="s">
        <v>494</v>
      </c>
      <c r="B213" s="273" t="s">
        <v>495</v>
      </c>
      <c r="C213" s="273"/>
      <c r="D213" s="273"/>
      <c r="E213" s="273"/>
      <c r="F213" s="273"/>
      <c r="G213" s="273"/>
      <c r="H213" s="77">
        <f>SUM(H214+H215)</f>
        <v>0</v>
      </c>
      <c r="I213" s="77">
        <f>SUM(I214+I215)</f>
        <v>0</v>
      </c>
      <c r="J213" s="77">
        <f>SUM(J214+J215)</f>
        <v>0</v>
      </c>
      <c r="K213" s="77">
        <f>SUM(K214+K215)</f>
        <v>0</v>
      </c>
    </row>
    <row r="214" spans="1:11" ht="12.75">
      <c r="A214" s="6">
        <v>34191</v>
      </c>
      <c r="B214" s="274" t="s">
        <v>496</v>
      </c>
      <c r="C214" s="274"/>
      <c r="D214" s="274"/>
      <c r="E214" s="274"/>
      <c r="F214" s="274"/>
      <c r="G214" s="274"/>
      <c r="H214" s="78"/>
      <c r="I214" s="78">
        <f>J214-H214</f>
        <v>0</v>
      </c>
      <c r="J214" s="78"/>
      <c r="K214" s="78">
        <f>IF(H214=0,0,(J214/H214)*100)</f>
        <v>0</v>
      </c>
    </row>
    <row r="215" spans="1:11" ht="12.75">
      <c r="A215" s="6">
        <v>34192</v>
      </c>
      <c r="B215" s="274" t="s">
        <v>497</v>
      </c>
      <c r="C215" s="274"/>
      <c r="D215" s="274"/>
      <c r="E215" s="274"/>
      <c r="F215" s="274"/>
      <c r="G215" s="274"/>
      <c r="H215" s="78"/>
      <c r="I215" s="78">
        <f>J215-H215</f>
        <v>0</v>
      </c>
      <c r="J215" s="78"/>
      <c r="K215" s="78">
        <f>IF(H215=0,0,(J215/H215)*100)</f>
        <v>0</v>
      </c>
    </row>
    <row r="216" spans="1:11" ht="15.75" customHeight="1">
      <c r="A216" s="40">
        <v>342</v>
      </c>
      <c r="B216" s="41" t="s">
        <v>28</v>
      </c>
      <c r="C216" s="42"/>
      <c r="D216" s="42"/>
      <c r="E216" s="42"/>
      <c r="F216" s="42"/>
      <c r="G216" s="43"/>
      <c r="H216" s="76">
        <f>SUM(H217+H222+H226+H233)+H235+H237+H242</f>
        <v>0</v>
      </c>
      <c r="I216" s="76">
        <f>SUM(I217+I222+I226+I233)+I235+I237+I242</f>
        <v>0</v>
      </c>
      <c r="J216" s="76">
        <f>SUM(J217+J222+J226+J233)+J235+J237+J242</f>
        <v>0</v>
      </c>
      <c r="K216" s="76">
        <f>SUM(K217+K222+K226+K233)+K235+K237+K242</f>
        <v>0</v>
      </c>
    </row>
    <row r="217" spans="1:11" ht="24" customHeight="1">
      <c r="A217" s="44" t="s">
        <v>499</v>
      </c>
      <c r="B217" s="184" t="s">
        <v>29</v>
      </c>
      <c r="C217" s="204"/>
      <c r="D217" s="204"/>
      <c r="E217" s="204"/>
      <c r="F217" s="204"/>
      <c r="G217" s="205"/>
      <c r="H217" s="77">
        <f>SUM(H218+H219+H220+H221)</f>
        <v>0</v>
      </c>
      <c r="I217" s="77">
        <f>SUM(I218+I219+I220+I221)</f>
        <v>0</v>
      </c>
      <c r="J217" s="77">
        <f>SUM(J218+J219+J220+J221)</f>
        <v>0</v>
      </c>
      <c r="K217" s="77">
        <f>SUM(K218+K219+K220+K221)</f>
        <v>0</v>
      </c>
    </row>
    <row r="218" spans="1:11" ht="14.25" customHeight="1">
      <c r="A218" s="21">
        <v>34213</v>
      </c>
      <c r="B218" s="173" t="s">
        <v>501</v>
      </c>
      <c r="C218" s="173"/>
      <c r="D218" s="173"/>
      <c r="E218" s="173"/>
      <c r="F218" s="173"/>
      <c r="G218" s="173"/>
      <c r="H218" s="78"/>
      <c r="I218" s="78">
        <f>J218-H218</f>
        <v>0</v>
      </c>
      <c r="J218" s="78"/>
      <c r="K218" s="78">
        <f>IF(H218=0,0,(J218/H218)*100)</f>
        <v>0</v>
      </c>
    </row>
    <row r="219" spans="1:11" ht="14.25" customHeight="1">
      <c r="A219" s="21">
        <v>34214</v>
      </c>
      <c r="B219" s="208" t="s">
        <v>30</v>
      </c>
      <c r="C219" s="209"/>
      <c r="D219" s="209"/>
      <c r="E219" s="209"/>
      <c r="F219" s="209"/>
      <c r="G219" s="210"/>
      <c r="H219" s="78"/>
      <c r="I219" s="78">
        <f>J219-H219</f>
        <v>0</v>
      </c>
      <c r="J219" s="78"/>
      <c r="K219" s="78">
        <f>IF(H219=0,0,(J219/H219)*100)</f>
        <v>0</v>
      </c>
    </row>
    <row r="220" spans="1:11" ht="14.25" customHeight="1">
      <c r="A220" s="21">
        <v>34215</v>
      </c>
      <c r="B220" s="225" t="s">
        <v>31</v>
      </c>
      <c r="C220" s="209"/>
      <c r="D220" s="209"/>
      <c r="E220" s="209"/>
      <c r="F220" s="209"/>
      <c r="G220" s="210"/>
      <c r="H220" s="78"/>
      <c r="I220" s="78">
        <f>J220-H220</f>
        <v>0</v>
      </c>
      <c r="J220" s="78"/>
      <c r="K220" s="78">
        <f>IF(H220=0,0,(J220/H220)*100)</f>
        <v>0</v>
      </c>
    </row>
    <row r="221" spans="1:11" ht="14.25" customHeight="1">
      <c r="A221" s="21">
        <v>34216</v>
      </c>
      <c r="B221" s="208" t="s">
        <v>32</v>
      </c>
      <c r="C221" s="209"/>
      <c r="D221" s="209"/>
      <c r="E221" s="209"/>
      <c r="F221" s="209"/>
      <c r="G221" s="210"/>
      <c r="H221" s="78"/>
      <c r="I221" s="78">
        <f>J221-H221</f>
        <v>0</v>
      </c>
      <c r="J221" s="78"/>
      <c r="K221" s="78">
        <f>IF(H221=0,0,(J221/H221)*100)</f>
        <v>0</v>
      </c>
    </row>
    <row r="222" spans="1:11" ht="27.75" customHeight="1">
      <c r="A222" s="44" t="s">
        <v>502</v>
      </c>
      <c r="B222" s="294" t="s">
        <v>36</v>
      </c>
      <c r="C222" s="295"/>
      <c r="D222" s="295"/>
      <c r="E222" s="295"/>
      <c r="F222" s="295"/>
      <c r="G222" s="296"/>
      <c r="H222" s="77">
        <f>SUM(H223+H224+H225)</f>
        <v>0</v>
      </c>
      <c r="I222" s="77">
        <f>SUM(I223+I224+I225)</f>
        <v>0</v>
      </c>
      <c r="J222" s="77">
        <f>SUM(J223+J224+J225)</f>
        <v>0</v>
      </c>
      <c r="K222" s="77">
        <f>SUM(K223+K224+K225)</f>
        <v>0</v>
      </c>
    </row>
    <row r="223" spans="1:11" ht="12.75">
      <c r="A223" s="21">
        <v>34222</v>
      </c>
      <c r="B223" s="208" t="s">
        <v>33</v>
      </c>
      <c r="C223" s="209"/>
      <c r="D223" s="209"/>
      <c r="E223" s="209"/>
      <c r="F223" s="209"/>
      <c r="G223" s="210"/>
      <c r="H223" s="78"/>
      <c r="I223" s="78">
        <f>J223-H223</f>
        <v>0</v>
      </c>
      <c r="J223" s="78"/>
      <c r="K223" s="78">
        <f>IF(H223=0,0,(J223/H223)*100)</f>
        <v>0</v>
      </c>
    </row>
    <row r="224" spans="1:11" ht="12.75">
      <c r="A224" s="21">
        <v>34223</v>
      </c>
      <c r="B224" s="208" t="s">
        <v>34</v>
      </c>
      <c r="C224" s="209"/>
      <c r="D224" s="209"/>
      <c r="E224" s="209"/>
      <c r="F224" s="209"/>
      <c r="G224" s="210"/>
      <c r="H224" s="78"/>
      <c r="I224" s="78">
        <f>J224-H224</f>
        <v>0</v>
      </c>
      <c r="J224" s="78"/>
      <c r="K224" s="78">
        <f>IF(H224=0,0,(J224/H224)*100)</f>
        <v>0</v>
      </c>
    </row>
    <row r="225" spans="1:11" ht="12.75">
      <c r="A225" s="21">
        <v>34224</v>
      </c>
      <c r="B225" s="22" t="s">
        <v>35</v>
      </c>
      <c r="C225" s="23"/>
      <c r="D225" s="23"/>
      <c r="E225" s="23"/>
      <c r="F225" s="23"/>
      <c r="G225" s="24"/>
      <c r="H225" s="78"/>
      <c r="I225" s="78">
        <f>J225-H225</f>
        <v>0</v>
      </c>
      <c r="J225" s="78"/>
      <c r="K225" s="78">
        <f>IF(H225=0,0,(J225/H225)*100)</f>
        <v>0</v>
      </c>
    </row>
    <row r="226" spans="1:11" ht="21" customHeight="1">
      <c r="A226" s="5" t="s">
        <v>503</v>
      </c>
      <c r="B226" s="297" t="s">
        <v>504</v>
      </c>
      <c r="C226" s="298"/>
      <c r="D226" s="298"/>
      <c r="E226" s="298"/>
      <c r="F226" s="298"/>
      <c r="G226" s="299"/>
      <c r="H226" s="77">
        <f>SUM(H227+H228+H229+H230+H231+H232)</f>
        <v>0</v>
      </c>
      <c r="I226" s="77">
        <f>SUM(I227+I228+I229+I230+I231+I232)</f>
        <v>0</v>
      </c>
      <c r="J226" s="77">
        <f>SUM(J227+J228+J229+J230+J231+J232)</f>
        <v>0</v>
      </c>
      <c r="K226" s="77">
        <f>SUM(K227+K228+K229+K230+K231+K232)</f>
        <v>0</v>
      </c>
    </row>
    <row r="227" spans="1:11" ht="12.75">
      <c r="A227" s="21">
        <v>34233</v>
      </c>
      <c r="B227" s="208" t="s">
        <v>37</v>
      </c>
      <c r="C227" s="209"/>
      <c r="D227" s="209"/>
      <c r="E227" s="209"/>
      <c r="F227" s="209"/>
      <c r="G227" s="210"/>
      <c r="H227" s="78"/>
      <c r="I227" s="78">
        <f aca="true" t="shared" si="18" ref="I227:I232">J227-H227</f>
        <v>0</v>
      </c>
      <c r="J227" s="78"/>
      <c r="K227" s="78">
        <f aca="true" t="shared" si="19" ref="K227:K232">IF(H227=0,0,(J227/H227)*100)</f>
        <v>0</v>
      </c>
    </row>
    <row r="228" spans="1:11" ht="12.75">
      <c r="A228" s="21">
        <v>34234</v>
      </c>
      <c r="B228" s="208" t="s">
        <v>38</v>
      </c>
      <c r="C228" s="209"/>
      <c r="D228" s="209"/>
      <c r="E228" s="209"/>
      <c r="F228" s="209"/>
      <c r="G228" s="210"/>
      <c r="H228" s="78"/>
      <c r="I228" s="78">
        <f t="shared" si="18"/>
        <v>0</v>
      </c>
      <c r="J228" s="78"/>
      <c r="K228" s="78">
        <f t="shared" si="19"/>
        <v>0</v>
      </c>
    </row>
    <row r="229" spans="1:11" ht="12.75">
      <c r="A229" s="21">
        <v>34235</v>
      </c>
      <c r="B229" s="22" t="s">
        <v>39</v>
      </c>
      <c r="C229" s="23"/>
      <c r="D229" s="23"/>
      <c r="E229" s="23"/>
      <c r="F229" s="23"/>
      <c r="G229" s="24"/>
      <c r="H229" s="78"/>
      <c r="I229" s="78">
        <f t="shared" si="18"/>
        <v>0</v>
      </c>
      <c r="J229" s="78"/>
      <c r="K229" s="78">
        <f t="shared" si="19"/>
        <v>0</v>
      </c>
    </row>
    <row r="230" spans="1:11" ht="12.75">
      <c r="A230" s="21">
        <v>34236</v>
      </c>
      <c r="B230" s="208" t="s">
        <v>40</v>
      </c>
      <c r="C230" s="209"/>
      <c r="D230" s="209"/>
      <c r="E230" s="209"/>
      <c r="F230" s="209"/>
      <c r="G230" s="210"/>
      <c r="H230" s="78"/>
      <c r="I230" s="78">
        <f t="shared" si="18"/>
        <v>0</v>
      </c>
      <c r="J230" s="78"/>
      <c r="K230" s="78">
        <f t="shared" si="19"/>
        <v>0</v>
      </c>
    </row>
    <row r="231" spans="1:11" ht="12.75">
      <c r="A231" s="21">
        <v>34237</v>
      </c>
      <c r="B231" s="208" t="s">
        <v>41</v>
      </c>
      <c r="C231" s="209"/>
      <c r="D231" s="209"/>
      <c r="E231" s="209"/>
      <c r="F231" s="209"/>
      <c r="G231" s="210"/>
      <c r="H231" s="78"/>
      <c r="I231" s="78">
        <f t="shared" si="18"/>
        <v>0</v>
      </c>
      <c r="J231" s="78"/>
      <c r="K231" s="78">
        <f t="shared" si="19"/>
        <v>0</v>
      </c>
    </row>
    <row r="232" spans="1:11" ht="12.75">
      <c r="A232" s="21">
        <v>34238</v>
      </c>
      <c r="B232" s="208" t="s">
        <v>42</v>
      </c>
      <c r="C232" s="209"/>
      <c r="D232" s="209"/>
      <c r="E232" s="209"/>
      <c r="F232" s="209"/>
      <c r="G232" s="210"/>
      <c r="H232" s="78"/>
      <c r="I232" s="78">
        <f t="shared" si="18"/>
        <v>0</v>
      </c>
      <c r="J232" s="78"/>
      <c r="K232" s="78">
        <f t="shared" si="19"/>
        <v>0</v>
      </c>
    </row>
    <row r="233" spans="1:11" ht="12.75">
      <c r="A233" s="44" t="s">
        <v>505</v>
      </c>
      <c r="B233" s="172" t="s">
        <v>289</v>
      </c>
      <c r="C233" s="172"/>
      <c r="D233" s="172"/>
      <c r="E233" s="172"/>
      <c r="F233" s="172"/>
      <c r="G233" s="172"/>
      <c r="H233" s="77">
        <f>SUM(H234)</f>
        <v>0</v>
      </c>
      <c r="I233" s="77">
        <f>SUM(I234)</f>
        <v>0</v>
      </c>
      <c r="J233" s="77">
        <f>SUM(J234)</f>
        <v>0</v>
      </c>
      <c r="K233" s="77">
        <f>SUM(K234)</f>
        <v>0</v>
      </c>
    </row>
    <row r="234" spans="1:11" ht="12.75">
      <c r="A234" s="21">
        <v>34251</v>
      </c>
      <c r="B234" s="173" t="s">
        <v>290</v>
      </c>
      <c r="C234" s="173"/>
      <c r="D234" s="173"/>
      <c r="E234" s="173"/>
      <c r="F234" s="173"/>
      <c r="G234" s="173"/>
      <c r="H234" s="78"/>
      <c r="I234" s="78">
        <f>J234-H234</f>
        <v>0</v>
      </c>
      <c r="J234" s="78"/>
      <c r="K234" s="78">
        <f>IF(H234=0,0,(J234/H234)*100)</f>
        <v>0</v>
      </c>
    </row>
    <row r="235" spans="1:11" ht="12.75">
      <c r="A235" s="45" t="s">
        <v>43</v>
      </c>
      <c r="B235" s="200" t="s">
        <v>44</v>
      </c>
      <c r="C235" s="193"/>
      <c r="D235" s="193"/>
      <c r="E235" s="193"/>
      <c r="F235" s="193"/>
      <c r="G235" s="194"/>
      <c r="H235" s="91">
        <f>SUM(H236)</f>
        <v>0</v>
      </c>
      <c r="I235" s="91">
        <f>SUM(I236)</f>
        <v>0</v>
      </c>
      <c r="J235" s="91">
        <f>SUM(J236)</f>
        <v>0</v>
      </c>
      <c r="K235" s="91">
        <f>SUM(K236)</f>
        <v>0</v>
      </c>
    </row>
    <row r="236" spans="1:11" ht="12.75">
      <c r="A236" s="21">
        <v>34261</v>
      </c>
      <c r="B236" s="208" t="s">
        <v>45</v>
      </c>
      <c r="C236" s="209"/>
      <c r="D236" s="209"/>
      <c r="E236" s="209"/>
      <c r="F236" s="209"/>
      <c r="G236" s="210"/>
      <c r="H236" s="78"/>
      <c r="I236" s="78">
        <f>J236-H236</f>
        <v>0</v>
      </c>
      <c r="J236" s="78"/>
      <c r="K236" s="78">
        <f>IF(H236=0,0,(J236/H236)*100)</f>
        <v>0</v>
      </c>
    </row>
    <row r="237" spans="1:11" ht="12.75">
      <c r="A237" s="45">
        <v>3427</v>
      </c>
      <c r="B237" s="200" t="s">
        <v>498</v>
      </c>
      <c r="C237" s="201"/>
      <c r="D237" s="201"/>
      <c r="E237" s="201"/>
      <c r="F237" s="201"/>
      <c r="G237" s="202"/>
      <c r="H237" s="91">
        <f>SUM(H238+H239+H240+H241)</f>
        <v>0</v>
      </c>
      <c r="I237" s="91">
        <f>SUM(I238+I239+I240+I241)</f>
        <v>0</v>
      </c>
      <c r="J237" s="91">
        <f>SUM(J238+J239+J240+J241)</f>
        <v>0</v>
      </c>
      <c r="K237" s="91">
        <f>SUM(K238+K239+K240+K241)</f>
        <v>0</v>
      </c>
    </row>
    <row r="238" spans="1:11" ht="12.75">
      <c r="A238" s="21">
        <v>34273</v>
      </c>
      <c r="B238" s="208" t="s">
        <v>46</v>
      </c>
      <c r="C238" s="209"/>
      <c r="D238" s="209"/>
      <c r="E238" s="209"/>
      <c r="F238" s="209"/>
      <c r="G238" s="210"/>
      <c r="H238" s="78"/>
      <c r="I238" s="78">
        <f>J238-H238</f>
        <v>0</v>
      </c>
      <c r="J238" s="78"/>
      <c r="K238" s="78">
        <f>IF(H238=0,0,(J238/H238)*100)</f>
        <v>0</v>
      </c>
    </row>
    <row r="239" spans="1:11" ht="12.75">
      <c r="A239" s="21">
        <v>34274</v>
      </c>
      <c r="B239" s="208" t="s">
        <v>47</v>
      </c>
      <c r="C239" s="209"/>
      <c r="D239" s="209"/>
      <c r="E239" s="209"/>
      <c r="F239" s="209"/>
      <c r="G239" s="210"/>
      <c r="H239" s="78"/>
      <c r="I239" s="78">
        <f>J239-H239</f>
        <v>0</v>
      </c>
      <c r="J239" s="78"/>
      <c r="K239" s="78">
        <f>IF(H239=0,0,(J239/H239)*100)</f>
        <v>0</v>
      </c>
    </row>
    <row r="240" spans="1:11" ht="12.75">
      <c r="A240" s="21">
        <v>34275</v>
      </c>
      <c r="B240" s="208" t="s">
        <v>48</v>
      </c>
      <c r="C240" s="209"/>
      <c r="D240" s="209"/>
      <c r="E240" s="209"/>
      <c r="F240" s="209"/>
      <c r="G240" s="210"/>
      <c r="H240" s="78"/>
      <c r="I240" s="78">
        <f>J240-H240</f>
        <v>0</v>
      </c>
      <c r="J240" s="78"/>
      <c r="K240" s="78">
        <f>IF(H240=0,0,(J240/H240)*100)</f>
        <v>0</v>
      </c>
    </row>
    <row r="241" spans="1:11" ht="12.75">
      <c r="A241" s="21">
        <v>34276</v>
      </c>
      <c r="B241" s="208" t="s">
        <v>49</v>
      </c>
      <c r="C241" s="209"/>
      <c r="D241" s="209"/>
      <c r="E241" s="209"/>
      <c r="F241" s="209"/>
      <c r="G241" s="210"/>
      <c r="H241" s="78"/>
      <c r="I241" s="78">
        <f>J241-H241</f>
        <v>0</v>
      </c>
      <c r="J241" s="78"/>
      <c r="K241" s="78">
        <f>IF(H241=0,0,(J241/H241)*100)</f>
        <v>0</v>
      </c>
    </row>
    <row r="242" spans="1:11" ht="12.75">
      <c r="A242" s="45">
        <v>3428</v>
      </c>
      <c r="B242" s="291" t="s">
        <v>500</v>
      </c>
      <c r="C242" s="292"/>
      <c r="D242" s="292"/>
      <c r="E242" s="292"/>
      <c r="F242" s="292"/>
      <c r="G242" s="293"/>
      <c r="H242" s="92">
        <f>H243+H244+H245+H246+H247+H248+H249</f>
        <v>0</v>
      </c>
      <c r="I242" s="92">
        <f>I243+I244+I245+I246+I247+I248+I249</f>
        <v>0</v>
      </c>
      <c r="J242" s="92">
        <f>J243+J244+J245+J246+J247+J248+J249</f>
        <v>0</v>
      </c>
      <c r="K242" s="92">
        <f>K243+K244+K245+K246+K247+K248+K249</f>
        <v>0</v>
      </c>
    </row>
    <row r="243" spans="1:11" ht="12.75">
      <c r="A243" s="21">
        <v>34281</v>
      </c>
      <c r="B243" s="208" t="s">
        <v>50</v>
      </c>
      <c r="C243" s="209"/>
      <c r="D243" s="209"/>
      <c r="E243" s="209"/>
      <c r="F243" s="209"/>
      <c r="G243" s="210"/>
      <c r="H243" s="78"/>
      <c r="I243" s="78">
        <f aca="true" t="shared" si="20" ref="I243:I249">J243-H243</f>
        <v>0</v>
      </c>
      <c r="J243" s="78"/>
      <c r="K243" s="78">
        <f aca="true" t="shared" si="21" ref="K243:K249">IF(H243=0,0,(J243/H243)*100)</f>
        <v>0</v>
      </c>
    </row>
    <row r="244" spans="1:11" ht="12.75">
      <c r="A244" s="21">
        <v>34282</v>
      </c>
      <c r="B244" s="208" t="s">
        <v>51</v>
      </c>
      <c r="C244" s="209"/>
      <c r="D244" s="209"/>
      <c r="E244" s="209"/>
      <c r="F244" s="209"/>
      <c r="G244" s="210"/>
      <c r="H244" s="78"/>
      <c r="I244" s="78">
        <f t="shared" si="20"/>
        <v>0</v>
      </c>
      <c r="J244" s="78"/>
      <c r="K244" s="78">
        <f t="shared" si="21"/>
        <v>0</v>
      </c>
    </row>
    <row r="245" spans="1:11" ht="12.75">
      <c r="A245" s="21">
        <v>34283</v>
      </c>
      <c r="B245" s="208" t="s">
        <v>52</v>
      </c>
      <c r="C245" s="209"/>
      <c r="D245" s="209"/>
      <c r="E245" s="209"/>
      <c r="F245" s="209"/>
      <c r="G245" s="210"/>
      <c r="H245" s="78"/>
      <c r="I245" s="78">
        <f t="shared" si="20"/>
        <v>0</v>
      </c>
      <c r="J245" s="78"/>
      <c r="K245" s="78">
        <f t="shared" si="21"/>
        <v>0</v>
      </c>
    </row>
    <row r="246" spans="1:11" ht="12.75">
      <c r="A246" s="21">
        <v>34284</v>
      </c>
      <c r="B246" s="208" t="s">
        <v>53</v>
      </c>
      <c r="C246" s="209"/>
      <c r="D246" s="209"/>
      <c r="E246" s="209"/>
      <c r="F246" s="209"/>
      <c r="G246" s="210"/>
      <c r="H246" s="78"/>
      <c r="I246" s="78">
        <f t="shared" si="20"/>
        <v>0</v>
      </c>
      <c r="J246" s="78"/>
      <c r="K246" s="78">
        <f t="shared" si="21"/>
        <v>0</v>
      </c>
    </row>
    <row r="247" spans="1:11" ht="12.75">
      <c r="A247" s="21">
        <v>34285</v>
      </c>
      <c r="B247" s="208" t="s">
        <v>54</v>
      </c>
      <c r="C247" s="209"/>
      <c r="D247" s="209"/>
      <c r="E247" s="209"/>
      <c r="F247" s="209"/>
      <c r="G247" s="210"/>
      <c r="H247" s="78"/>
      <c r="I247" s="78">
        <f t="shared" si="20"/>
        <v>0</v>
      </c>
      <c r="J247" s="78"/>
      <c r="K247" s="78">
        <f t="shared" si="21"/>
        <v>0</v>
      </c>
    </row>
    <row r="248" spans="1:11" ht="12.75">
      <c r="A248" s="21">
        <v>34286</v>
      </c>
      <c r="B248" s="208" t="s">
        <v>55</v>
      </c>
      <c r="C248" s="209"/>
      <c r="D248" s="209"/>
      <c r="E248" s="209"/>
      <c r="F248" s="209"/>
      <c r="G248" s="210"/>
      <c r="H248" s="78"/>
      <c r="I248" s="78">
        <f t="shared" si="20"/>
        <v>0</v>
      </c>
      <c r="J248" s="78"/>
      <c r="K248" s="78">
        <f t="shared" si="21"/>
        <v>0</v>
      </c>
    </row>
    <row r="249" spans="1:11" ht="22.5" customHeight="1">
      <c r="A249" s="21">
        <v>34287</v>
      </c>
      <c r="B249" s="288" t="s">
        <v>56</v>
      </c>
      <c r="C249" s="289"/>
      <c r="D249" s="289"/>
      <c r="E249" s="289"/>
      <c r="F249" s="289"/>
      <c r="G249" s="290"/>
      <c r="H249" s="78"/>
      <c r="I249" s="78">
        <f t="shared" si="20"/>
        <v>0</v>
      </c>
      <c r="J249" s="78"/>
      <c r="K249" s="78">
        <f t="shared" si="21"/>
        <v>0</v>
      </c>
    </row>
    <row r="250" spans="1:11" ht="15" customHeight="1">
      <c r="A250" s="4">
        <v>343</v>
      </c>
      <c r="B250" s="272" t="s">
        <v>506</v>
      </c>
      <c r="C250" s="272"/>
      <c r="D250" s="272"/>
      <c r="E250" s="272"/>
      <c r="F250" s="272"/>
      <c r="G250" s="272"/>
      <c r="H250" s="76">
        <f>SUM(H251+H254+H257+H262)</f>
        <v>3000</v>
      </c>
      <c r="I250" s="76">
        <f>SUM(I251+I254+I257+I262)</f>
        <v>500</v>
      </c>
      <c r="J250" s="76">
        <f>SUM(J251+J254+J257+J262)</f>
        <v>3500</v>
      </c>
      <c r="K250" s="76">
        <f>SUM(K251+K254+K257+K262)</f>
        <v>116.66666666666667</v>
      </c>
    </row>
    <row r="251" spans="1:11" ht="13.5" customHeight="1">
      <c r="A251" s="5" t="s">
        <v>507</v>
      </c>
      <c r="B251" s="273" t="s">
        <v>508</v>
      </c>
      <c r="C251" s="273"/>
      <c r="D251" s="273"/>
      <c r="E251" s="273"/>
      <c r="F251" s="273"/>
      <c r="G251" s="273"/>
      <c r="H251" s="77">
        <f>SUM(H252:H253)</f>
        <v>3000</v>
      </c>
      <c r="I251" s="77">
        <f>SUM(I252:I253)</f>
        <v>500</v>
      </c>
      <c r="J251" s="77">
        <f>SUM(J252:J253)</f>
        <v>3500</v>
      </c>
      <c r="K251" s="77">
        <f>SUM(K252:K253)</f>
        <v>116.66666666666667</v>
      </c>
    </row>
    <row r="252" spans="1:11" ht="12.75">
      <c r="A252" s="6">
        <v>34311</v>
      </c>
      <c r="B252" s="274" t="s">
        <v>509</v>
      </c>
      <c r="C252" s="274"/>
      <c r="D252" s="274"/>
      <c r="E252" s="274"/>
      <c r="F252" s="274"/>
      <c r="G252" s="274"/>
      <c r="H252" s="78"/>
      <c r="I252" s="78">
        <f>J252-H252</f>
        <v>0</v>
      </c>
      <c r="J252" s="78"/>
      <c r="K252" s="78">
        <f>IF(H252=0,0,(J252/H252)*100)</f>
        <v>0</v>
      </c>
    </row>
    <row r="253" spans="1:11" ht="12.75">
      <c r="A253" s="6">
        <v>34312</v>
      </c>
      <c r="B253" s="274" t="s">
        <v>510</v>
      </c>
      <c r="C253" s="274"/>
      <c r="D253" s="274"/>
      <c r="E253" s="274"/>
      <c r="F253" s="274"/>
      <c r="G253" s="274"/>
      <c r="H253" s="78">
        <v>3000</v>
      </c>
      <c r="I253" s="78">
        <f>J253-H253</f>
        <v>500</v>
      </c>
      <c r="J253" s="78">
        <v>3500</v>
      </c>
      <c r="K253" s="78">
        <f>IF(H253=0,0,(J253/H253)*100)</f>
        <v>116.66666666666667</v>
      </c>
    </row>
    <row r="254" spans="1:11" ht="12.75">
      <c r="A254" s="5" t="s">
        <v>511</v>
      </c>
      <c r="B254" s="273" t="s">
        <v>512</v>
      </c>
      <c r="C254" s="273"/>
      <c r="D254" s="273"/>
      <c r="E254" s="273"/>
      <c r="F254" s="273"/>
      <c r="G254" s="273"/>
      <c r="H254" s="77">
        <f>SUM(H255:H256)</f>
        <v>0</v>
      </c>
      <c r="I254" s="77">
        <f>SUM(I255:I256)</f>
        <v>0</v>
      </c>
      <c r="J254" s="77">
        <f>SUM(J255:J256)</f>
        <v>0</v>
      </c>
      <c r="K254" s="77">
        <f>SUM(K255:K256)</f>
        <v>0</v>
      </c>
    </row>
    <row r="255" spans="1:11" ht="12.75">
      <c r="A255" s="6">
        <v>34321</v>
      </c>
      <c r="B255" s="274" t="s">
        <v>513</v>
      </c>
      <c r="C255" s="274"/>
      <c r="D255" s="274"/>
      <c r="E255" s="274"/>
      <c r="F255" s="274"/>
      <c r="G255" s="274"/>
      <c r="H255" s="78"/>
      <c r="I255" s="78">
        <f>J255-H255</f>
        <v>0</v>
      </c>
      <c r="J255" s="78"/>
      <c r="K255" s="78">
        <f>IF(H255=0,0,(J255/H255)*100)</f>
        <v>0</v>
      </c>
    </row>
    <row r="256" spans="1:11" ht="12.75">
      <c r="A256" s="6">
        <v>34324</v>
      </c>
      <c r="B256" s="173" t="s">
        <v>57</v>
      </c>
      <c r="C256" s="173"/>
      <c r="D256" s="173"/>
      <c r="E256" s="173"/>
      <c r="F256" s="173"/>
      <c r="G256" s="173"/>
      <c r="H256" s="78"/>
      <c r="I256" s="78">
        <f>J256-H256</f>
        <v>0</v>
      </c>
      <c r="J256" s="78"/>
      <c r="K256" s="78">
        <f>IF(H256=0,0,(J256/H256)*100)</f>
        <v>0</v>
      </c>
    </row>
    <row r="257" spans="1:11" ht="12.75">
      <c r="A257" s="5" t="s">
        <v>514</v>
      </c>
      <c r="B257" s="273" t="s">
        <v>515</v>
      </c>
      <c r="C257" s="273"/>
      <c r="D257" s="273"/>
      <c r="E257" s="273"/>
      <c r="F257" s="273"/>
      <c r="G257" s="273"/>
      <c r="H257" s="77">
        <f>SUM(H258+H259+H260+H261)</f>
        <v>0</v>
      </c>
      <c r="I257" s="77">
        <f>SUM(I258+I259+I260+I261)</f>
        <v>0</v>
      </c>
      <c r="J257" s="77">
        <f>SUM(J258+J259+J260+J261)</f>
        <v>0</v>
      </c>
      <c r="K257" s="77">
        <f>SUM(K258+K259+K260+K261)</f>
        <v>0</v>
      </c>
    </row>
    <row r="258" spans="1:11" ht="12.75">
      <c r="A258" s="6">
        <v>34331</v>
      </c>
      <c r="B258" s="274" t="s">
        <v>516</v>
      </c>
      <c r="C258" s="274"/>
      <c r="D258" s="274"/>
      <c r="E258" s="274"/>
      <c r="F258" s="274"/>
      <c r="G258" s="274"/>
      <c r="H258" s="78"/>
      <c r="I258" s="78">
        <f>J258-H258</f>
        <v>0</v>
      </c>
      <c r="J258" s="78"/>
      <c r="K258" s="78">
        <f>IF(H258=0,0,(J258/H258)*100)</f>
        <v>0</v>
      </c>
    </row>
    <row r="259" spans="1:11" ht="12.75">
      <c r="A259" s="6">
        <v>34332</v>
      </c>
      <c r="B259" s="274" t="s">
        <v>517</v>
      </c>
      <c r="C259" s="274"/>
      <c r="D259" s="274"/>
      <c r="E259" s="274"/>
      <c r="F259" s="274"/>
      <c r="G259" s="274"/>
      <c r="H259" s="78"/>
      <c r="I259" s="78">
        <f>J259-H259</f>
        <v>0</v>
      </c>
      <c r="J259" s="78"/>
      <c r="K259" s="78">
        <f>IF(H259=0,0,(J259/H259)*100)</f>
        <v>0</v>
      </c>
    </row>
    <row r="260" spans="1:11" ht="12.75">
      <c r="A260" s="6">
        <v>34333</v>
      </c>
      <c r="B260" s="274" t="s">
        <v>58</v>
      </c>
      <c r="C260" s="274"/>
      <c r="D260" s="274"/>
      <c r="E260" s="274"/>
      <c r="F260" s="274"/>
      <c r="G260" s="274"/>
      <c r="H260" s="78"/>
      <c r="I260" s="78">
        <f>J260-H260</f>
        <v>0</v>
      </c>
      <c r="J260" s="78"/>
      <c r="K260" s="78">
        <f>IF(H260=0,0,(J260/H260)*100)</f>
        <v>0</v>
      </c>
    </row>
    <row r="261" spans="1:11" ht="12.75">
      <c r="A261" s="6">
        <v>34339</v>
      </c>
      <c r="B261" s="276" t="s">
        <v>59</v>
      </c>
      <c r="C261" s="277"/>
      <c r="D261" s="277"/>
      <c r="E261" s="277"/>
      <c r="F261" s="277"/>
      <c r="G261" s="278"/>
      <c r="H261" s="78"/>
      <c r="I261" s="78">
        <f>J261-H261</f>
        <v>0</v>
      </c>
      <c r="J261" s="78"/>
      <c r="K261" s="78">
        <f>IF(H261=0,0,(J261/H261)*100)</f>
        <v>0</v>
      </c>
    </row>
    <row r="262" spans="1:11" ht="12.75">
      <c r="A262" s="5" t="s">
        <v>518</v>
      </c>
      <c r="B262" s="273" t="s">
        <v>519</v>
      </c>
      <c r="C262" s="273"/>
      <c r="D262" s="273"/>
      <c r="E262" s="273"/>
      <c r="F262" s="273"/>
      <c r="G262" s="273"/>
      <c r="H262" s="77">
        <f>SUM(H263+H264+H265)</f>
        <v>0</v>
      </c>
      <c r="I262" s="77">
        <f>SUM(I263+I264+I265)</f>
        <v>0</v>
      </c>
      <c r="J262" s="77">
        <f>SUM(J263+J264+J265)</f>
        <v>0</v>
      </c>
      <c r="K262" s="77">
        <f>SUM(K263+K264+K265)</f>
        <v>0</v>
      </c>
    </row>
    <row r="263" spans="1:11" ht="12.75">
      <c r="A263" s="39">
        <v>34341</v>
      </c>
      <c r="B263" s="282" t="s">
        <v>60</v>
      </c>
      <c r="C263" s="283"/>
      <c r="D263" s="283"/>
      <c r="E263" s="283"/>
      <c r="F263" s="283"/>
      <c r="G263" s="284"/>
      <c r="H263" s="89"/>
      <c r="I263" s="89">
        <f>J263-H263</f>
        <v>0</v>
      </c>
      <c r="J263" s="89"/>
      <c r="K263" s="89">
        <f>IF(H263=0,0,(J263/H263)*100)</f>
        <v>0</v>
      </c>
    </row>
    <row r="264" spans="1:11" ht="12.75">
      <c r="A264" s="104">
        <v>34342</v>
      </c>
      <c r="B264" s="285" t="s">
        <v>925</v>
      </c>
      <c r="C264" s="286"/>
      <c r="D264" s="286"/>
      <c r="E264" s="286"/>
      <c r="F264" s="286"/>
      <c r="G264" s="287"/>
      <c r="H264" s="89"/>
      <c r="I264" s="89">
        <f>J264-H264</f>
        <v>0</v>
      </c>
      <c r="J264" s="89"/>
      <c r="K264" s="89">
        <f>IF(H264=0,0,(J264/H264)*100)</f>
        <v>0</v>
      </c>
    </row>
    <row r="265" spans="1:11" ht="12.75">
      <c r="A265" s="6">
        <v>34349</v>
      </c>
      <c r="B265" s="274" t="s">
        <v>519</v>
      </c>
      <c r="C265" s="274"/>
      <c r="D265" s="274"/>
      <c r="E265" s="274"/>
      <c r="F265" s="274"/>
      <c r="G265" s="274"/>
      <c r="H265" s="78"/>
      <c r="I265" s="78">
        <f>J265-H265</f>
        <v>0</v>
      </c>
      <c r="J265" s="78"/>
      <c r="K265" s="78">
        <f>IF(H265=0,0,(J265/H265)*100)</f>
        <v>0</v>
      </c>
    </row>
    <row r="266" spans="1:11" ht="23.25" customHeight="1">
      <c r="A266" s="3">
        <v>35</v>
      </c>
      <c r="B266" s="275" t="s">
        <v>520</v>
      </c>
      <c r="C266" s="275"/>
      <c r="D266" s="275"/>
      <c r="E266" s="275"/>
      <c r="F266" s="275"/>
      <c r="G266" s="275"/>
      <c r="H266" s="75">
        <f>SUM(H267+H274)</f>
        <v>0</v>
      </c>
      <c r="I266" s="75">
        <f>SUM(I267+I274)</f>
        <v>0</v>
      </c>
      <c r="J266" s="75">
        <f>SUM(J267+J274)</f>
        <v>0</v>
      </c>
      <c r="K266" s="75">
        <f>SUM(K267+K274)</f>
        <v>0</v>
      </c>
    </row>
    <row r="267" spans="1:11" ht="21" customHeight="1">
      <c r="A267" s="4">
        <v>351</v>
      </c>
      <c r="B267" s="272" t="s">
        <v>521</v>
      </c>
      <c r="C267" s="272"/>
      <c r="D267" s="272"/>
      <c r="E267" s="272"/>
      <c r="F267" s="272"/>
      <c r="G267" s="272"/>
      <c r="H267" s="76">
        <f>SUM(H268+H272)</f>
        <v>0</v>
      </c>
      <c r="I267" s="76">
        <f>SUM(I268+I272)</f>
        <v>0</v>
      </c>
      <c r="J267" s="76">
        <f>SUM(J268+J272)</f>
        <v>0</v>
      </c>
      <c r="K267" s="76">
        <f>SUM(K268+K272)</f>
        <v>0</v>
      </c>
    </row>
    <row r="268" spans="1:11" ht="12.75">
      <c r="A268" s="5" t="s">
        <v>522</v>
      </c>
      <c r="B268" s="273" t="s">
        <v>523</v>
      </c>
      <c r="C268" s="273"/>
      <c r="D268" s="273"/>
      <c r="E268" s="273"/>
      <c r="F268" s="273"/>
      <c r="G268" s="273"/>
      <c r="H268" s="77">
        <f>SUM(H269+H270+H271)</f>
        <v>0</v>
      </c>
      <c r="I268" s="77">
        <f>SUM(I269+I270+I271)</f>
        <v>0</v>
      </c>
      <c r="J268" s="77">
        <f>SUM(J269+J270+J271)</f>
        <v>0</v>
      </c>
      <c r="K268" s="77">
        <f>SUM(K269+K270+K271)</f>
        <v>0</v>
      </c>
    </row>
    <row r="269" spans="1:11" ht="12.75">
      <c r="A269" s="26">
        <v>35112</v>
      </c>
      <c r="B269" s="276" t="s">
        <v>61</v>
      </c>
      <c r="C269" s="277"/>
      <c r="D269" s="277"/>
      <c r="E269" s="277"/>
      <c r="F269" s="277"/>
      <c r="G269" s="278"/>
      <c r="H269" s="78"/>
      <c r="I269" s="78">
        <f>J269-H269</f>
        <v>0</v>
      </c>
      <c r="J269" s="78"/>
      <c r="K269" s="78">
        <f>IF(H269=0,0,(J269/H269)*100)</f>
        <v>0</v>
      </c>
    </row>
    <row r="270" spans="1:11" ht="12.75">
      <c r="A270" s="26">
        <v>35113</v>
      </c>
      <c r="B270" s="276" t="s">
        <v>62</v>
      </c>
      <c r="C270" s="277"/>
      <c r="D270" s="277"/>
      <c r="E270" s="277"/>
      <c r="F270" s="277"/>
      <c r="G270" s="278"/>
      <c r="H270" s="78"/>
      <c r="I270" s="78">
        <f>J270-H270</f>
        <v>0</v>
      </c>
      <c r="J270" s="78"/>
      <c r="K270" s="78">
        <f>IF(H270=0,0,(J270/H270)*100)</f>
        <v>0</v>
      </c>
    </row>
    <row r="271" spans="1:11" ht="12.75">
      <c r="A271" s="26">
        <v>35114</v>
      </c>
      <c r="B271" s="276" t="s">
        <v>63</v>
      </c>
      <c r="C271" s="277"/>
      <c r="D271" s="277"/>
      <c r="E271" s="277"/>
      <c r="F271" s="277"/>
      <c r="G271" s="278"/>
      <c r="H271" s="78"/>
      <c r="I271" s="78">
        <f>J271-H271</f>
        <v>0</v>
      </c>
      <c r="J271" s="78"/>
      <c r="K271" s="78">
        <f>IF(H271=0,0,(J271/H271)*100)</f>
        <v>0</v>
      </c>
    </row>
    <row r="272" spans="1:11" ht="12.75">
      <c r="A272" s="5" t="s">
        <v>524</v>
      </c>
      <c r="B272" s="273" t="s">
        <v>521</v>
      </c>
      <c r="C272" s="273"/>
      <c r="D272" s="273"/>
      <c r="E272" s="273"/>
      <c r="F272" s="273"/>
      <c r="G272" s="273"/>
      <c r="H272" s="77">
        <f>SUM(H273)</f>
        <v>0</v>
      </c>
      <c r="I272" s="77">
        <f>SUM(I273)</f>
        <v>0</v>
      </c>
      <c r="J272" s="77">
        <f>SUM(J273)</f>
        <v>0</v>
      </c>
      <c r="K272" s="77">
        <f>SUM(K273)</f>
        <v>0</v>
      </c>
    </row>
    <row r="273" spans="1:11" ht="12.75">
      <c r="A273" s="6">
        <v>35121</v>
      </c>
      <c r="B273" s="274" t="s">
        <v>521</v>
      </c>
      <c r="C273" s="274"/>
      <c r="D273" s="274"/>
      <c r="E273" s="274"/>
      <c r="F273" s="274"/>
      <c r="G273" s="274"/>
      <c r="H273" s="78"/>
      <c r="I273" s="78">
        <f>J273-H273</f>
        <v>0</v>
      </c>
      <c r="J273" s="78"/>
      <c r="K273" s="78">
        <f>IF(H273=0,0,(J273/H273)*100)</f>
        <v>0</v>
      </c>
    </row>
    <row r="274" spans="1:11" ht="12.75">
      <c r="A274" s="4">
        <v>352</v>
      </c>
      <c r="B274" s="4" t="s">
        <v>64</v>
      </c>
      <c r="C274" s="11"/>
      <c r="D274" s="11"/>
      <c r="E274" s="11"/>
      <c r="F274" s="11"/>
      <c r="G274" s="11"/>
      <c r="H274" s="76">
        <f>SUM(H275+H278+H280)</f>
        <v>0</v>
      </c>
      <c r="I274" s="76">
        <f>SUM(I275+I278+I280)</f>
        <v>0</v>
      </c>
      <c r="J274" s="76">
        <f>SUM(J275+J278+J280)</f>
        <v>0</v>
      </c>
      <c r="K274" s="76">
        <f>SUM(K275+K278+K280)</f>
        <v>0</v>
      </c>
    </row>
    <row r="275" spans="1:11" ht="12.75">
      <c r="A275" s="5" t="s">
        <v>525</v>
      </c>
      <c r="B275" s="273" t="s">
        <v>526</v>
      </c>
      <c r="C275" s="273"/>
      <c r="D275" s="273"/>
      <c r="E275" s="273"/>
      <c r="F275" s="273"/>
      <c r="G275" s="273"/>
      <c r="H275" s="77">
        <f>SUM(H276+H277)</f>
        <v>0</v>
      </c>
      <c r="I275" s="77">
        <f>SUM(I276+I277)</f>
        <v>0</v>
      </c>
      <c r="J275" s="77">
        <f>SUM(J276+J277)</f>
        <v>0</v>
      </c>
      <c r="K275" s="77">
        <f>SUM(K276+K277)</f>
        <v>0</v>
      </c>
    </row>
    <row r="276" spans="1:11" ht="12.75">
      <c r="A276" s="6">
        <v>35212</v>
      </c>
      <c r="B276" s="279" t="s">
        <v>65</v>
      </c>
      <c r="C276" s="280"/>
      <c r="D276" s="280"/>
      <c r="E276" s="280"/>
      <c r="F276" s="280"/>
      <c r="G276" s="281"/>
      <c r="H276" s="78"/>
      <c r="I276" s="78">
        <f>J276-H276</f>
        <v>0</v>
      </c>
      <c r="J276" s="78"/>
      <c r="K276" s="78">
        <f>IF(H276=0,0,(J276/H276)*100)</f>
        <v>0</v>
      </c>
    </row>
    <row r="277" spans="1:11" ht="12.75">
      <c r="A277" s="6">
        <v>35213</v>
      </c>
      <c r="B277" s="279" t="s">
        <v>66</v>
      </c>
      <c r="C277" s="280"/>
      <c r="D277" s="280"/>
      <c r="E277" s="280"/>
      <c r="F277" s="280"/>
      <c r="G277" s="281"/>
      <c r="H277" s="78"/>
      <c r="I277" s="78">
        <f>J277-H277</f>
        <v>0</v>
      </c>
      <c r="J277" s="78"/>
      <c r="K277" s="78">
        <f>IF(H277=0,0,(J277/H277)*100)</f>
        <v>0</v>
      </c>
    </row>
    <row r="278" spans="1:11" ht="12.75">
      <c r="A278" s="5" t="s">
        <v>527</v>
      </c>
      <c r="B278" s="273" t="s">
        <v>528</v>
      </c>
      <c r="C278" s="273"/>
      <c r="D278" s="273"/>
      <c r="E278" s="273"/>
      <c r="F278" s="273"/>
      <c r="G278" s="273"/>
      <c r="H278" s="77">
        <f>SUM(H279)</f>
        <v>0</v>
      </c>
      <c r="I278" s="77">
        <f>SUM(I279)</f>
        <v>0</v>
      </c>
      <c r="J278" s="77">
        <f>SUM(J279)</f>
        <v>0</v>
      </c>
      <c r="K278" s="77">
        <f>SUM(K279)</f>
        <v>0</v>
      </c>
    </row>
    <row r="279" spans="1:11" ht="12.75">
      <c r="A279" s="6">
        <v>35221</v>
      </c>
      <c r="B279" s="274" t="s">
        <v>528</v>
      </c>
      <c r="C279" s="274"/>
      <c r="D279" s="274"/>
      <c r="E279" s="274"/>
      <c r="F279" s="274"/>
      <c r="G279" s="274"/>
      <c r="H279" s="78"/>
      <c r="I279" s="78">
        <f>J279-H279</f>
        <v>0</v>
      </c>
      <c r="J279" s="78"/>
      <c r="K279" s="78">
        <f>IF(H279=0,0,(J279/H279)*100)</f>
        <v>0</v>
      </c>
    </row>
    <row r="280" spans="1:11" ht="12.75">
      <c r="A280" s="44" t="s">
        <v>529</v>
      </c>
      <c r="B280" s="172" t="s">
        <v>67</v>
      </c>
      <c r="C280" s="172"/>
      <c r="D280" s="172"/>
      <c r="E280" s="172"/>
      <c r="F280" s="172"/>
      <c r="G280" s="172"/>
      <c r="H280" s="77">
        <f>SUM(H281:H282)</f>
        <v>0</v>
      </c>
      <c r="I280" s="77">
        <f>SUM(I281:I282)</f>
        <v>0</v>
      </c>
      <c r="J280" s="77">
        <f>SUM(J281:J282)</f>
        <v>0</v>
      </c>
      <c r="K280" s="77">
        <f>SUM(K281:K282)</f>
        <v>0</v>
      </c>
    </row>
    <row r="281" spans="1:11" ht="14.25" customHeight="1">
      <c r="A281" s="6">
        <v>35231</v>
      </c>
      <c r="B281" s="274" t="s">
        <v>530</v>
      </c>
      <c r="C281" s="274"/>
      <c r="D281" s="274"/>
      <c r="E281" s="274"/>
      <c r="F281" s="274"/>
      <c r="G281" s="274"/>
      <c r="H281" s="78"/>
      <c r="I281" s="78">
        <f>J281-H281</f>
        <v>0</v>
      </c>
      <c r="J281" s="78"/>
      <c r="K281" s="78">
        <f>IF(H281=0,0,(J281/H281)*100)</f>
        <v>0</v>
      </c>
    </row>
    <row r="282" spans="1:11" ht="13.5" customHeight="1">
      <c r="A282" s="6">
        <v>35232</v>
      </c>
      <c r="B282" s="274" t="s">
        <v>68</v>
      </c>
      <c r="C282" s="274"/>
      <c r="D282" s="274"/>
      <c r="E282" s="274"/>
      <c r="F282" s="274"/>
      <c r="G282" s="274"/>
      <c r="H282" s="78"/>
      <c r="I282" s="78">
        <f>J282-H282</f>
        <v>0</v>
      </c>
      <c r="J282" s="78"/>
      <c r="K282" s="78">
        <f>IF(H282=0,0,(J282/H282)*100)</f>
        <v>0</v>
      </c>
    </row>
    <row r="283" spans="1:11" ht="18.75" customHeight="1">
      <c r="A283" s="3">
        <v>36</v>
      </c>
      <c r="B283" s="275" t="s">
        <v>531</v>
      </c>
      <c r="C283" s="275"/>
      <c r="D283" s="275"/>
      <c r="E283" s="275"/>
      <c r="F283" s="275"/>
      <c r="G283" s="275"/>
      <c r="H283" s="75">
        <f>SUM(H284+H291+H298+H315+H320)</f>
        <v>0</v>
      </c>
      <c r="I283" s="75">
        <f>SUM(I284+I291+I298+I315+I320)</f>
        <v>0</v>
      </c>
      <c r="J283" s="75">
        <f>SUM(J284+J291+J298+J315+J320)</f>
        <v>0</v>
      </c>
      <c r="K283" s="75">
        <f>SUM(K284+K291+K298+K315+K320)</f>
        <v>0</v>
      </c>
    </row>
    <row r="284" spans="1:11" ht="18.75" customHeight="1">
      <c r="A284" s="4">
        <v>361</v>
      </c>
      <c r="B284" s="272" t="s">
        <v>532</v>
      </c>
      <c r="C284" s="272"/>
      <c r="D284" s="272"/>
      <c r="E284" s="272"/>
      <c r="F284" s="272"/>
      <c r="G284" s="272"/>
      <c r="H284" s="76">
        <f>SUM(H285+H288)</f>
        <v>0</v>
      </c>
      <c r="I284" s="76">
        <f>SUM(I285+I288)</f>
        <v>0</v>
      </c>
      <c r="J284" s="76">
        <f>SUM(J285+J288)</f>
        <v>0</v>
      </c>
      <c r="K284" s="76">
        <f>SUM(K285+K288)</f>
        <v>0</v>
      </c>
    </row>
    <row r="285" spans="1:11" ht="12.75">
      <c r="A285" s="5" t="s">
        <v>533</v>
      </c>
      <c r="B285" s="273" t="s">
        <v>534</v>
      </c>
      <c r="C285" s="273"/>
      <c r="D285" s="273"/>
      <c r="E285" s="273"/>
      <c r="F285" s="273"/>
      <c r="G285" s="273"/>
      <c r="H285" s="77">
        <f>SUM(H286+H287)</f>
        <v>0</v>
      </c>
      <c r="I285" s="77">
        <f>SUM(I286+I287)</f>
        <v>0</v>
      </c>
      <c r="J285" s="77">
        <f>SUM(J286+J287)</f>
        <v>0</v>
      </c>
      <c r="K285" s="77">
        <f>SUM(K286+K287)</f>
        <v>0</v>
      </c>
    </row>
    <row r="286" spans="1:11" ht="12.75">
      <c r="A286" s="21">
        <v>36111</v>
      </c>
      <c r="B286" s="173" t="s">
        <v>291</v>
      </c>
      <c r="C286" s="173"/>
      <c r="D286" s="173"/>
      <c r="E286" s="173"/>
      <c r="F286" s="173"/>
      <c r="G286" s="173"/>
      <c r="H286" s="78"/>
      <c r="I286" s="78">
        <f>J286-H286</f>
        <v>0</v>
      </c>
      <c r="J286" s="78"/>
      <c r="K286" s="78">
        <f>IF(H286=0,0,(J286/H286)*100)</f>
        <v>0</v>
      </c>
    </row>
    <row r="287" spans="1:11" ht="12.75">
      <c r="A287" s="21">
        <v>36112</v>
      </c>
      <c r="B287" s="208" t="s">
        <v>69</v>
      </c>
      <c r="C287" s="209"/>
      <c r="D287" s="209"/>
      <c r="E287" s="209"/>
      <c r="F287" s="209"/>
      <c r="G287" s="210"/>
      <c r="H287" s="78"/>
      <c r="I287" s="78">
        <f>J287-H287</f>
        <v>0</v>
      </c>
      <c r="J287" s="78"/>
      <c r="K287" s="78">
        <f>IF(H287=0,0,(J287/H287)*100)</f>
        <v>0</v>
      </c>
    </row>
    <row r="288" spans="1:11" ht="12.75">
      <c r="A288" s="44" t="s">
        <v>535</v>
      </c>
      <c r="B288" s="172" t="s">
        <v>536</v>
      </c>
      <c r="C288" s="172"/>
      <c r="D288" s="172"/>
      <c r="E288" s="172"/>
      <c r="F288" s="172"/>
      <c r="G288" s="172"/>
      <c r="H288" s="77">
        <f>SUM(H289+H290)</f>
        <v>0</v>
      </c>
      <c r="I288" s="77">
        <f>SUM(I289+I290)</f>
        <v>0</v>
      </c>
      <c r="J288" s="77">
        <f>SUM(J289+J290)</f>
        <v>0</v>
      </c>
      <c r="K288" s="77">
        <f>SUM(K289+K290)</f>
        <v>0</v>
      </c>
    </row>
    <row r="289" spans="1:11" ht="12.75">
      <c r="A289" s="21">
        <v>36121</v>
      </c>
      <c r="B289" s="173" t="s">
        <v>292</v>
      </c>
      <c r="C289" s="173"/>
      <c r="D289" s="173"/>
      <c r="E289" s="173"/>
      <c r="F289" s="173"/>
      <c r="G289" s="173"/>
      <c r="H289" s="78"/>
      <c r="I289" s="78">
        <f>J289-H289</f>
        <v>0</v>
      </c>
      <c r="J289" s="78"/>
      <c r="K289" s="78">
        <f>IF(H289=0,0,(J289/H289)*100)</f>
        <v>0</v>
      </c>
    </row>
    <row r="290" spans="1:11" ht="12.75">
      <c r="A290" s="21">
        <v>36122</v>
      </c>
      <c r="B290" s="208" t="s">
        <v>70</v>
      </c>
      <c r="C290" s="209"/>
      <c r="D290" s="209"/>
      <c r="E290" s="209"/>
      <c r="F290" s="209"/>
      <c r="G290" s="210"/>
      <c r="H290" s="78"/>
      <c r="I290" s="78">
        <f>J290-H290</f>
        <v>0</v>
      </c>
      <c r="J290" s="78"/>
      <c r="K290" s="78">
        <f>IF(H290=0,0,(J290/H290)*100)</f>
        <v>0</v>
      </c>
    </row>
    <row r="291" spans="1:11" ht="12.75">
      <c r="A291" s="40">
        <v>362</v>
      </c>
      <c r="B291" s="174" t="s">
        <v>293</v>
      </c>
      <c r="C291" s="174"/>
      <c r="D291" s="174"/>
      <c r="E291" s="174"/>
      <c r="F291" s="174"/>
      <c r="G291" s="174"/>
      <c r="H291" s="76">
        <f>SUM(H292+H295)</f>
        <v>0</v>
      </c>
      <c r="I291" s="76">
        <f>SUM(I292+I295)</f>
        <v>0</v>
      </c>
      <c r="J291" s="76">
        <f>SUM(J292+J295)</f>
        <v>0</v>
      </c>
      <c r="K291" s="76">
        <f>SUM(K292+K295)</f>
        <v>0</v>
      </c>
    </row>
    <row r="292" spans="1:11" ht="12.75">
      <c r="A292" s="44" t="s">
        <v>537</v>
      </c>
      <c r="B292" s="172" t="s">
        <v>538</v>
      </c>
      <c r="C292" s="172"/>
      <c r="D292" s="172"/>
      <c r="E292" s="172"/>
      <c r="F292" s="172"/>
      <c r="G292" s="172"/>
      <c r="H292" s="77">
        <f>SUM(H293+H294)</f>
        <v>0</v>
      </c>
      <c r="I292" s="77">
        <f>SUM(I293+I294)</f>
        <v>0</v>
      </c>
      <c r="J292" s="77">
        <f>SUM(J293+J294)</f>
        <v>0</v>
      </c>
      <c r="K292" s="77">
        <f>SUM(K293+K294)</f>
        <v>0</v>
      </c>
    </row>
    <row r="293" spans="1:11" ht="15" customHeight="1">
      <c r="A293" s="21">
        <v>36211</v>
      </c>
      <c r="B293" s="173" t="s">
        <v>538</v>
      </c>
      <c r="C293" s="173"/>
      <c r="D293" s="173"/>
      <c r="E293" s="173"/>
      <c r="F293" s="173"/>
      <c r="G293" s="173"/>
      <c r="H293" s="78"/>
      <c r="I293" s="78">
        <f>J293-H293</f>
        <v>0</v>
      </c>
      <c r="J293" s="78"/>
      <c r="K293" s="78">
        <f>IF(H293=0,0,(J293/H293)*100)</f>
        <v>0</v>
      </c>
    </row>
    <row r="294" spans="1:11" ht="14.25" customHeight="1">
      <c r="A294" s="21">
        <v>36212</v>
      </c>
      <c r="B294" s="208" t="s">
        <v>71</v>
      </c>
      <c r="C294" s="209"/>
      <c r="D294" s="209"/>
      <c r="E294" s="209"/>
      <c r="F294" s="209"/>
      <c r="G294" s="210"/>
      <c r="H294" s="78"/>
      <c r="I294" s="78">
        <f>J294-H294</f>
        <v>0</v>
      </c>
      <c r="J294" s="78"/>
      <c r="K294" s="78">
        <f>IF(H294=0,0,(J294/H294)*100)</f>
        <v>0</v>
      </c>
    </row>
    <row r="295" spans="1:11" ht="12.75">
      <c r="A295" s="44" t="s">
        <v>539</v>
      </c>
      <c r="B295" s="172" t="s">
        <v>540</v>
      </c>
      <c r="C295" s="172"/>
      <c r="D295" s="172"/>
      <c r="E295" s="172"/>
      <c r="F295" s="172"/>
      <c r="G295" s="172"/>
      <c r="H295" s="77">
        <f>SUM(H296+H297)</f>
        <v>0</v>
      </c>
      <c r="I295" s="77">
        <f>SUM(I296+I297)</f>
        <v>0</v>
      </c>
      <c r="J295" s="77">
        <f>SUM(J296+J297)</f>
        <v>0</v>
      </c>
      <c r="K295" s="77">
        <f>SUM(K296+K297)</f>
        <v>0</v>
      </c>
    </row>
    <row r="296" spans="1:11" ht="12.75">
      <c r="A296" s="21">
        <v>36221</v>
      </c>
      <c r="B296" s="173" t="s">
        <v>540</v>
      </c>
      <c r="C296" s="173"/>
      <c r="D296" s="173"/>
      <c r="E296" s="173"/>
      <c r="F296" s="173"/>
      <c r="G296" s="173"/>
      <c r="H296" s="78"/>
      <c r="I296" s="78">
        <f>J296-H296</f>
        <v>0</v>
      </c>
      <c r="J296" s="78"/>
      <c r="K296" s="78">
        <f>IF(H296=0,0,(J296/H296)*100)</f>
        <v>0</v>
      </c>
    </row>
    <row r="297" spans="1:11" ht="12.75">
      <c r="A297" s="21">
        <v>36222</v>
      </c>
      <c r="B297" s="208" t="s">
        <v>72</v>
      </c>
      <c r="C297" s="209"/>
      <c r="D297" s="209"/>
      <c r="E297" s="209"/>
      <c r="F297" s="209"/>
      <c r="G297" s="210"/>
      <c r="H297" s="78"/>
      <c r="I297" s="78">
        <f>J297-H297</f>
        <v>0</v>
      </c>
      <c r="J297" s="78"/>
      <c r="K297" s="78">
        <f>IF(H297=0,0,(J297/H297)*100)</f>
        <v>0</v>
      </c>
    </row>
    <row r="298" spans="1:11" ht="12.75">
      <c r="A298" s="40">
        <v>363</v>
      </c>
      <c r="B298" s="174" t="s">
        <v>294</v>
      </c>
      <c r="C298" s="174"/>
      <c r="D298" s="174"/>
      <c r="E298" s="174"/>
      <c r="F298" s="174"/>
      <c r="G298" s="174"/>
      <c r="H298" s="76">
        <f>SUM(H299+H307)</f>
        <v>0</v>
      </c>
      <c r="I298" s="76">
        <f>SUM(I299+I307)</f>
        <v>0</v>
      </c>
      <c r="J298" s="76">
        <f>SUM(J299+J307)</f>
        <v>0</v>
      </c>
      <c r="K298" s="76">
        <f>SUM(K299+K307)</f>
        <v>0</v>
      </c>
    </row>
    <row r="299" spans="1:11" ht="12.75">
      <c r="A299" s="44" t="s">
        <v>541</v>
      </c>
      <c r="B299" s="172" t="s">
        <v>295</v>
      </c>
      <c r="C299" s="172"/>
      <c r="D299" s="172"/>
      <c r="E299" s="172"/>
      <c r="F299" s="172"/>
      <c r="G299" s="172"/>
      <c r="H299" s="77">
        <f>SUM(H300+H301+H302+H303+H304+H305+H306)</f>
        <v>0</v>
      </c>
      <c r="I299" s="77">
        <f>SUM(I300+I301+I302+I303+I304+I305+I306)</f>
        <v>0</v>
      </c>
      <c r="J299" s="77">
        <f>SUM(J300+J301+J302+J303+J304+J305+J306)</f>
        <v>0</v>
      </c>
      <c r="K299" s="77">
        <f>SUM(K300+K301+K302+K303+K304+K305+K306)</f>
        <v>0</v>
      </c>
    </row>
    <row r="300" spans="1:11" ht="12.75">
      <c r="A300" s="46">
        <v>36313</v>
      </c>
      <c r="B300" s="208" t="s">
        <v>73</v>
      </c>
      <c r="C300" s="209"/>
      <c r="D300" s="209"/>
      <c r="E300" s="209"/>
      <c r="F300" s="209"/>
      <c r="G300" s="210"/>
      <c r="H300" s="81"/>
      <c r="I300" s="81">
        <f aca="true" t="shared" si="22" ref="I300:I306">J300-H300</f>
        <v>0</v>
      </c>
      <c r="J300" s="81"/>
      <c r="K300" s="81">
        <f aca="true" t="shared" si="23" ref="K300:K306">IF(H300=0,0,(J300/H300)*100)</f>
        <v>0</v>
      </c>
    </row>
    <row r="301" spans="1:11" ht="12.75">
      <c r="A301" s="21">
        <v>36314</v>
      </c>
      <c r="B301" s="208" t="s">
        <v>74</v>
      </c>
      <c r="C301" s="209"/>
      <c r="D301" s="209"/>
      <c r="E301" s="209"/>
      <c r="F301" s="209"/>
      <c r="G301" s="210"/>
      <c r="H301" s="81"/>
      <c r="I301" s="81">
        <f t="shared" si="22"/>
        <v>0</v>
      </c>
      <c r="J301" s="81"/>
      <c r="K301" s="81">
        <f t="shared" si="23"/>
        <v>0</v>
      </c>
    </row>
    <row r="302" spans="1:11" ht="12.75">
      <c r="A302" s="21">
        <v>36315</v>
      </c>
      <c r="B302" s="208" t="s">
        <v>75</v>
      </c>
      <c r="C302" s="209"/>
      <c r="D302" s="209"/>
      <c r="E302" s="209"/>
      <c r="F302" s="209"/>
      <c r="G302" s="210"/>
      <c r="H302" s="81"/>
      <c r="I302" s="81">
        <f t="shared" si="22"/>
        <v>0</v>
      </c>
      <c r="J302" s="81"/>
      <c r="K302" s="81">
        <f t="shared" si="23"/>
        <v>0</v>
      </c>
    </row>
    <row r="303" spans="1:11" ht="12.75">
      <c r="A303" s="21">
        <v>36316</v>
      </c>
      <c r="B303" s="208" t="s">
        <v>76</v>
      </c>
      <c r="C303" s="209"/>
      <c r="D303" s="209"/>
      <c r="E303" s="209"/>
      <c r="F303" s="209"/>
      <c r="G303" s="210"/>
      <c r="H303" s="81"/>
      <c r="I303" s="81">
        <f t="shared" si="22"/>
        <v>0</v>
      </c>
      <c r="J303" s="81"/>
      <c r="K303" s="81">
        <f t="shared" si="23"/>
        <v>0</v>
      </c>
    </row>
    <row r="304" spans="1:11" ht="12.75">
      <c r="A304" s="21">
        <v>36317</v>
      </c>
      <c r="B304" s="208" t="s">
        <v>77</v>
      </c>
      <c r="C304" s="209"/>
      <c r="D304" s="209"/>
      <c r="E304" s="209"/>
      <c r="F304" s="209"/>
      <c r="G304" s="210"/>
      <c r="H304" s="81"/>
      <c r="I304" s="81">
        <f t="shared" si="22"/>
        <v>0</v>
      </c>
      <c r="J304" s="81"/>
      <c r="K304" s="81">
        <f t="shared" si="23"/>
        <v>0</v>
      </c>
    </row>
    <row r="305" spans="1:11" ht="12.75">
      <c r="A305" s="21">
        <v>36318</v>
      </c>
      <c r="B305" s="208" t="s">
        <v>78</v>
      </c>
      <c r="C305" s="209"/>
      <c r="D305" s="209"/>
      <c r="E305" s="209"/>
      <c r="F305" s="209"/>
      <c r="G305" s="210"/>
      <c r="H305" s="81"/>
      <c r="I305" s="81">
        <f t="shared" si="22"/>
        <v>0</v>
      </c>
      <c r="J305" s="81"/>
      <c r="K305" s="81">
        <f t="shared" si="23"/>
        <v>0</v>
      </c>
    </row>
    <row r="306" spans="1:11" ht="12.75">
      <c r="A306" s="21">
        <v>36319</v>
      </c>
      <c r="B306" s="208" t="s">
        <v>79</v>
      </c>
      <c r="C306" s="226"/>
      <c r="D306" s="226"/>
      <c r="E306" s="226"/>
      <c r="F306" s="226"/>
      <c r="G306" s="227"/>
      <c r="H306" s="81"/>
      <c r="I306" s="81">
        <f t="shared" si="22"/>
        <v>0</v>
      </c>
      <c r="J306" s="81"/>
      <c r="K306" s="81">
        <f t="shared" si="23"/>
        <v>0</v>
      </c>
    </row>
    <row r="307" spans="1:11" ht="12.75">
      <c r="A307" s="44" t="s">
        <v>542</v>
      </c>
      <c r="B307" s="172" t="s">
        <v>296</v>
      </c>
      <c r="C307" s="172"/>
      <c r="D307" s="172"/>
      <c r="E307" s="172"/>
      <c r="F307" s="172"/>
      <c r="G307" s="172"/>
      <c r="H307" s="77">
        <f>SUM(H308+H309+H310+H311+H312+H313+H314)</f>
        <v>0</v>
      </c>
      <c r="I307" s="77">
        <f>SUM(I308+I309+I310+I311+I312+I313+I314)</f>
        <v>0</v>
      </c>
      <c r="J307" s="77">
        <f>SUM(J308+J309+J310+J311+J312+J313+J314)</f>
        <v>0</v>
      </c>
      <c r="K307" s="77">
        <f>SUM(K308+K309+K310+K311+K312+K313+K314)</f>
        <v>0</v>
      </c>
    </row>
    <row r="308" spans="1:11" ht="12.75">
      <c r="A308" s="21">
        <v>36323</v>
      </c>
      <c r="B308" s="269" t="s">
        <v>80</v>
      </c>
      <c r="C308" s="270"/>
      <c r="D308" s="270"/>
      <c r="E308" s="270"/>
      <c r="F308" s="270"/>
      <c r="G308" s="271"/>
      <c r="H308" s="78"/>
      <c r="I308" s="78">
        <f aca="true" t="shared" si="24" ref="I308:I314">J308-H308</f>
        <v>0</v>
      </c>
      <c r="J308" s="78"/>
      <c r="K308" s="78">
        <f aca="true" t="shared" si="25" ref="K308:K314">IF(H308=0,0,(J308/H308)*100)</f>
        <v>0</v>
      </c>
    </row>
    <row r="309" spans="1:11" ht="12.75">
      <c r="A309" s="21">
        <v>36324</v>
      </c>
      <c r="B309" s="269" t="s">
        <v>81</v>
      </c>
      <c r="C309" s="270"/>
      <c r="D309" s="270"/>
      <c r="E309" s="270"/>
      <c r="F309" s="270"/>
      <c r="G309" s="271"/>
      <c r="H309" s="78"/>
      <c r="I309" s="78">
        <f t="shared" si="24"/>
        <v>0</v>
      </c>
      <c r="J309" s="78"/>
      <c r="K309" s="78">
        <f t="shared" si="25"/>
        <v>0</v>
      </c>
    </row>
    <row r="310" spans="1:11" ht="12.75">
      <c r="A310" s="21">
        <v>36325</v>
      </c>
      <c r="B310" s="269" t="s">
        <v>82</v>
      </c>
      <c r="C310" s="270"/>
      <c r="D310" s="270"/>
      <c r="E310" s="270"/>
      <c r="F310" s="270"/>
      <c r="G310" s="271"/>
      <c r="H310" s="78"/>
      <c r="I310" s="78">
        <f t="shared" si="24"/>
        <v>0</v>
      </c>
      <c r="J310" s="78"/>
      <c r="K310" s="78">
        <f t="shared" si="25"/>
        <v>0</v>
      </c>
    </row>
    <row r="311" spans="1:11" ht="12.75">
      <c r="A311" s="21">
        <v>36326</v>
      </c>
      <c r="B311" s="269" t="s">
        <v>83</v>
      </c>
      <c r="C311" s="270"/>
      <c r="D311" s="270"/>
      <c r="E311" s="270"/>
      <c r="F311" s="270"/>
      <c r="G311" s="271"/>
      <c r="H311" s="78"/>
      <c r="I311" s="78">
        <f t="shared" si="24"/>
        <v>0</v>
      </c>
      <c r="J311" s="78"/>
      <c r="K311" s="78">
        <f t="shared" si="25"/>
        <v>0</v>
      </c>
    </row>
    <row r="312" spans="1:11" ht="12.75">
      <c r="A312" s="21">
        <v>36327</v>
      </c>
      <c r="B312" s="269" t="s">
        <v>84</v>
      </c>
      <c r="C312" s="270"/>
      <c r="D312" s="270"/>
      <c r="E312" s="270"/>
      <c r="F312" s="270"/>
      <c r="G312" s="271"/>
      <c r="H312" s="78"/>
      <c r="I312" s="78">
        <f t="shared" si="24"/>
        <v>0</v>
      </c>
      <c r="J312" s="78"/>
      <c r="K312" s="78">
        <f t="shared" si="25"/>
        <v>0</v>
      </c>
    </row>
    <row r="313" spans="1:11" ht="12.75">
      <c r="A313" s="21">
        <v>36328</v>
      </c>
      <c r="B313" s="269" t="s">
        <v>85</v>
      </c>
      <c r="C313" s="270"/>
      <c r="D313" s="270"/>
      <c r="E313" s="270"/>
      <c r="F313" s="270"/>
      <c r="G313" s="271"/>
      <c r="H313" s="78"/>
      <c r="I313" s="78">
        <f t="shared" si="24"/>
        <v>0</v>
      </c>
      <c r="J313" s="78"/>
      <c r="K313" s="78">
        <f t="shared" si="25"/>
        <v>0</v>
      </c>
    </row>
    <row r="314" spans="1:11" ht="12.75">
      <c r="A314" s="21">
        <v>36329</v>
      </c>
      <c r="B314" s="269" t="s">
        <v>86</v>
      </c>
      <c r="C314" s="270"/>
      <c r="D314" s="270"/>
      <c r="E314" s="270"/>
      <c r="F314" s="270"/>
      <c r="G314" s="271"/>
      <c r="H314" s="78"/>
      <c r="I314" s="78">
        <f t="shared" si="24"/>
        <v>0</v>
      </c>
      <c r="J314" s="78"/>
      <c r="K314" s="78">
        <f t="shared" si="25"/>
        <v>0</v>
      </c>
    </row>
    <row r="315" spans="1:11" ht="12.75">
      <c r="A315" s="106">
        <v>366</v>
      </c>
      <c r="B315" s="268" t="s">
        <v>926</v>
      </c>
      <c r="C315" s="268"/>
      <c r="D315" s="268"/>
      <c r="E315" s="268"/>
      <c r="F315" s="268"/>
      <c r="G315" s="268"/>
      <c r="H315" s="76">
        <f>SUM(H316+H318)</f>
        <v>0</v>
      </c>
      <c r="I315" s="76">
        <f>SUM(I316+I318)</f>
        <v>0</v>
      </c>
      <c r="J315" s="76">
        <f>SUM(J316+J318)</f>
        <v>0</v>
      </c>
      <c r="K315" s="76">
        <f>SUM(K316+K318)</f>
        <v>0</v>
      </c>
    </row>
    <row r="316" spans="1:11" ht="12.75">
      <c r="A316" s="107">
        <v>3661</v>
      </c>
      <c r="B316" s="267" t="s">
        <v>927</v>
      </c>
      <c r="C316" s="267"/>
      <c r="D316" s="267"/>
      <c r="E316" s="267"/>
      <c r="F316" s="267"/>
      <c r="G316" s="267"/>
      <c r="H316" s="77">
        <f>SUM(H317)</f>
        <v>0</v>
      </c>
      <c r="I316" s="77">
        <f>SUM(I317)</f>
        <v>0</v>
      </c>
      <c r="J316" s="77">
        <f>SUM(J317)</f>
        <v>0</v>
      </c>
      <c r="K316" s="77">
        <f>SUM(K317)</f>
        <v>0</v>
      </c>
    </row>
    <row r="317" spans="1:11" ht="12.75">
      <c r="A317" s="97">
        <v>36611</v>
      </c>
      <c r="B317" s="261" t="s">
        <v>927</v>
      </c>
      <c r="C317" s="262"/>
      <c r="D317" s="262"/>
      <c r="E317" s="262"/>
      <c r="F317" s="262"/>
      <c r="G317" s="263"/>
      <c r="H317" s="78"/>
      <c r="I317" s="78">
        <f>J317-H317</f>
        <v>0</v>
      </c>
      <c r="J317" s="78"/>
      <c r="K317" s="78">
        <f>IF(H317=0,0,(J317/H317)*100)</f>
        <v>0</v>
      </c>
    </row>
    <row r="318" spans="1:11" ht="16.5" customHeight="1">
      <c r="A318" s="107">
        <v>3662</v>
      </c>
      <c r="B318" s="267" t="s">
        <v>928</v>
      </c>
      <c r="C318" s="267"/>
      <c r="D318" s="267"/>
      <c r="E318" s="267"/>
      <c r="F318" s="267"/>
      <c r="G318" s="267"/>
      <c r="H318" s="77">
        <f>SUM(H319)</f>
        <v>0</v>
      </c>
      <c r="I318" s="77">
        <f>SUM(I319)</f>
        <v>0</v>
      </c>
      <c r="J318" s="77">
        <f>SUM(J319)</f>
        <v>0</v>
      </c>
      <c r="K318" s="77">
        <f>SUM(K319)</f>
        <v>0</v>
      </c>
    </row>
    <row r="319" spans="1:11" ht="12.75">
      <c r="A319" s="97">
        <v>36621</v>
      </c>
      <c r="B319" s="261" t="s">
        <v>928</v>
      </c>
      <c r="C319" s="262"/>
      <c r="D319" s="262"/>
      <c r="E319" s="262"/>
      <c r="F319" s="262"/>
      <c r="G319" s="263"/>
      <c r="H319" s="78"/>
      <c r="I319" s="78">
        <f>J319-H319</f>
        <v>0</v>
      </c>
      <c r="J319" s="78"/>
      <c r="K319" s="78">
        <f>IF(H319=0,0,(J319/H319)*100)</f>
        <v>0</v>
      </c>
    </row>
    <row r="320" spans="1:11" ht="12.75">
      <c r="A320" s="106">
        <v>368</v>
      </c>
      <c r="B320" s="268" t="s">
        <v>929</v>
      </c>
      <c r="C320" s="268"/>
      <c r="D320" s="268"/>
      <c r="E320" s="268"/>
      <c r="F320" s="268"/>
      <c r="G320" s="268"/>
      <c r="H320" s="76">
        <f>H321+H331</f>
        <v>0</v>
      </c>
      <c r="I320" s="76">
        <f>I321+I331</f>
        <v>0</v>
      </c>
      <c r="J320" s="76">
        <f>J321+J331</f>
        <v>0</v>
      </c>
      <c r="K320" s="76">
        <f>K321+K331</f>
        <v>0</v>
      </c>
    </row>
    <row r="321" spans="1:11" ht="12.75">
      <c r="A321" s="107">
        <v>3681</v>
      </c>
      <c r="B321" s="267" t="s">
        <v>930</v>
      </c>
      <c r="C321" s="267"/>
      <c r="D321" s="267"/>
      <c r="E321" s="267"/>
      <c r="F321" s="267"/>
      <c r="G321" s="267"/>
      <c r="H321" s="77">
        <f>SUM(H322:H330)</f>
        <v>0</v>
      </c>
      <c r="I321" s="77">
        <f>SUM(I322:I330)</f>
        <v>0</v>
      </c>
      <c r="J321" s="77">
        <f>SUM(J322:J330)</f>
        <v>0</v>
      </c>
      <c r="K321" s="77">
        <f>SUM(K322:K330)</f>
        <v>0</v>
      </c>
    </row>
    <row r="322" spans="1:11" ht="12.75">
      <c r="A322" s="97">
        <v>36811</v>
      </c>
      <c r="B322" s="261" t="s">
        <v>931</v>
      </c>
      <c r="C322" s="262"/>
      <c r="D322" s="262"/>
      <c r="E322" s="262"/>
      <c r="F322" s="262"/>
      <c r="G322" s="263"/>
      <c r="H322" s="78"/>
      <c r="I322" s="78">
        <f aca="true" t="shared" si="26" ref="I322:I330">J322-H322</f>
        <v>0</v>
      </c>
      <c r="J322" s="78"/>
      <c r="K322" s="78">
        <f aca="true" t="shared" si="27" ref="K322:K330">IF(H322=0,0,(J322/H322)*100)</f>
        <v>0</v>
      </c>
    </row>
    <row r="323" spans="1:11" ht="12.75">
      <c r="A323" s="97">
        <v>36812</v>
      </c>
      <c r="B323" s="261" t="s">
        <v>932</v>
      </c>
      <c r="C323" s="262"/>
      <c r="D323" s="262"/>
      <c r="E323" s="262"/>
      <c r="F323" s="262"/>
      <c r="G323" s="263"/>
      <c r="H323" s="78"/>
      <c r="I323" s="78">
        <f t="shared" si="26"/>
        <v>0</v>
      </c>
      <c r="J323" s="78"/>
      <c r="K323" s="78">
        <f t="shared" si="27"/>
        <v>0</v>
      </c>
    </row>
    <row r="324" spans="1:11" ht="12.75">
      <c r="A324" s="97">
        <v>36813</v>
      </c>
      <c r="B324" s="261" t="s">
        <v>933</v>
      </c>
      <c r="C324" s="262"/>
      <c r="D324" s="262"/>
      <c r="E324" s="262"/>
      <c r="F324" s="262"/>
      <c r="G324" s="263"/>
      <c r="H324" s="78"/>
      <c r="I324" s="78">
        <f t="shared" si="26"/>
        <v>0</v>
      </c>
      <c r="J324" s="78"/>
      <c r="K324" s="78">
        <f t="shared" si="27"/>
        <v>0</v>
      </c>
    </row>
    <row r="325" spans="1:11" ht="12.75">
      <c r="A325" s="97">
        <v>36814</v>
      </c>
      <c r="B325" s="261" t="s">
        <v>934</v>
      </c>
      <c r="C325" s="262"/>
      <c r="D325" s="262"/>
      <c r="E325" s="262"/>
      <c r="F325" s="262"/>
      <c r="G325" s="263"/>
      <c r="H325" s="78"/>
      <c r="I325" s="78">
        <f t="shared" si="26"/>
        <v>0</v>
      </c>
      <c r="J325" s="78"/>
      <c r="K325" s="78">
        <f t="shared" si="27"/>
        <v>0</v>
      </c>
    </row>
    <row r="326" spans="1:11" ht="12.75">
      <c r="A326" s="97">
        <v>36815</v>
      </c>
      <c r="B326" s="261" t="s">
        <v>935</v>
      </c>
      <c r="C326" s="262"/>
      <c r="D326" s="262"/>
      <c r="E326" s="262"/>
      <c r="F326" s="262"/>
      <c r="G326" s="263"/>
      <c r="H326" s="78"/>
      <c r="I326" s="78">
        <f t="shared" si="26"/>
        <v>0</v>
      </c>
      <c r="J326" s="78"/>
      <c r="K326" s="78">
        <f t="shared" si="27"/>
        <v>0</v>
      </c>
    </row>
    <row r="327" spans="1:11" ht="12.75">
      <c r="A327" s="97">
        <v>36816</v>
      </c>
      <c r="B327" s="261" t="s">
        <v>936</v>
      </c>
      <c r="C327" s="262"/>
      <c r="D327" s="262"/>
      <c r="E327" s="262"/>
      <c r="F327" s="262"/>
      <c r="G327" s="263"/>
      <c r="H327" s="78"/>
      <c r="I327" s="78">
        <f t="shared" si="26"/>
        <v>0</v>
      </c>
      <c r="J327" s="78"/>
      <c r="K327" s="78">
        <f t="shared" si="27"/>
        <v>0</v>
      </c>
    </row>
    <row r="328" spans="1:11" ht="12.75">
      <c r="A328" s="97">
        <v>36817</v>
      </c>
      <c r="B328" s="261" t="s">
        <v>937</v>
      </c>
      <c r="C328" s="262"/>
      <c r="D328" s="262"/>
      <c r="E328" s="262"/>
      <c r="F328" s="262"/>
      <c r="G328" s="263"/>
      <c r="H328" s="78"/>
      <c r="I328" s="78">
        <f t="shared" si="26"/>
        <v>0</v>
      </c>
      <c r="J328" s="78"/>
      <c r="K328" s="78">
        <f t="shared" si="27"/>
        <v>0</v>
      </c>
    </row>
    <row r="329" spans="1:11" ht="12.75">
      <c r="A329" s="97">
        <v>36818</v>
      </c>
      <c r="B329" s="261" t="s">
        <v>938</v>
      </c>
      <c r="C329" s="262"/>
      <c r="D329" s="262"/>
      <c r="E329" s="262"/>
      <c r="F329" s="262"/>
      <c r="G329" s="263"/>
      <c r="H329" s="78"/>
      <c r="I329" s="78">
        <f t="shared" si="26"/>
        <v>0</v>
      </c>
      <c r="J329" s="78"/>
      <c r="K329" s="78">
        <f t="shared" si="27"/>
        <v>0</v>
      </c>
    </row>
    <row r="330" spans="1:11" ht="12.75">
      <c r="A330" s="97">
        <v>36819</v>
      </c>
      <c r="B330" s="261" t="s">
        <v>939</v>
      </c>
      <c r="C330" s="262"/>
      <c r="D330" s="262"/>
      <c r="E330" s="262"/>
      <c r="F330" s="262"/>
      <c r="G330" s="263"/>
      <c r="H330" s="78"/>
      <c r="I330" s="78">
        <f t="shared" si="26"/>
        <v>0</v>
      </c>
      <c r="J330" s="78"/>
      <c r="K330" s="78">
        <f t="shared" si="27"/>
        <v>0</v>
      </c>
    </row>
    <row r="331" spans="1:11" ht="12.75">
      <c r="A331" s="107">
        <v>3682</v>
      </c>
      <c r="B331" s="267" t="s">
        <v>940</v>
      </c>
      <c r="C331" s="267"/>
      <c r="D331" s="267"/>
      <c r="E331" s="267"/>
      <c r="F331" s="267"/>
      <c r="G331" s="267"/>
      <c r="H331" s="77">
        <f>SUM(H332:H340)</f>
        <v>0</v>
      </c>
      <c r="I331" s="77">
        <f>SUM(I332:I340)</f>
        <v>0</v>
      </c>
      <c r="J331" s="77">
        <f>SUM(J332:J340)</f>
        <v>0</v>
      </c>
      <c r="K331" s="77">
        <f>SUM(K332:K340)</f>
        <v>0</v>
      </c>
    </row>
    <row r="332" spans="1:11" ht="18.75" customHeight="1">
      <c r="A332" s="97">
        <v>36821</v>
      </c>
      <c r="B332" s="261" t="s">
        <v>941</v>
      </c>
      <c r="C332" s="262"/>
      <c r="D332" s="262"/>
      <c r="E332" s="262"/>
      <c r="F332" s="262"/>
      <c r="G332" s="263"/>
      <c r="H332" s="78"/>
      <c r="I332" s="78">
        <f aca="true" t="shared" si="28" ref="I332:I340">J332-H332</f>
        <v>0</v>
      </c>
      <c r="J332" s="78"/>
      <c r="K332" s="78">
        <f aca="true" t="shared" si="29" ref="K332:K340">IF(H332=0,0,(J332/H332)*100)</f>
        <v>0</v>
      </c>
    </row>
    <row r="333" spans="1:11" ht="17.25" customHeight="1">
      <c r="A333" s="97">
        <v>36822</v>
      </c>
      <c r="B333" s="261" t="s">
        <v>942</v>
      </c>
      <c r="C333" s="262"/>
      <c r="D333" s="262"/>
      <c r="E333" s="262"/>
      <c r="F333" s="262"/>
      <c r="G333" s="263"/>
      <c r="H333" s="78"/>
      <c r="I333" s="78">
        <f t="shared" si="28"/>
        <v>0</v>
      </c>
      <c r="J333" s="78"/>
      <c r="K333" s="78">
        <f t="shared" si="29"/>
        <v>0</v>
      </c>
    </row>
    <row r="334" spans="1:11" ht="21" customHeight="1">
      <c r="A334" s="97">
        <v>36823</v>
      </c>
      <c r="B334" s="264" t="s">
        <v>943</v>
      </c>
      <c r="C334" s="265"/>
      <c r="D334" s="265"/>
      <c r="E334" s="265"/>
      <c r="F334" s="265"/>
      <c r="G334" s="266"/>
      <c r="H334" s="78"/>
      <c r="I334" s="78">
        <f t="shared" si="28"/>
        <v>0</v>
      </c>
      <c r="J334" s="78"/>
      <c r="K334" s="78">
        <f t="shared" si="29"/>
        <v>0</v>
      </c>
    </row>
    <row r="335" spans="1:11" ht="21" customHeight="1">
      <c r="A335" s="97">
        <v>36824</v>
      </c>
      <c r="B335" s="264" t="s">
        <v>944</v>
      </c>
      <c r="C335" s="265"/>
      <c r="D335" s="265"/>
      <c r="E335" s="265"/>
      <c r="F335" s="265"/>
      <c r="G335" s="266"/>
      <c r="H335" s="78"/>
      <c r="I335" s="78">
        <f t="shared" si="28"/>
        <v>0</v>
      </c>
      <c r="J335" s="78"/>
      <c r="K335" s="78">
        <f t="shared" si="29"/>
        <v>0</v>
      </c>
    </row>
    <row r="336" spans="1:11" ht="21" customHeight="1">
      <c r="A336" s="97">
        <v>36825</v>
      </c>
      <c r="B336" s="258" t="s">
        <v>945</v>
      </c>
      <c r="C336" s="259"/>
      <c r="D336" s="259"/>
      <c r="E336" s="259"/>
      <c r="F336" s="259"/>
      <c r="G336" s="260"/>
      <c r="H336" s="78"/>
      <c r="I336" s="78">
        <f t="shared" si="28"/>
        <v>0</v>
      </c>
      <c r="J336" s="78"/>
      <c r="K336" s="78">
        <f t="shared" si="29"/>
        <v>0</v>
      </c>
    </row>
    <row r="337" spans="1:11" ht="21" customHeight="1">
      <c r="A337" s="97">
        <v>36826</v>
      </c>
      <c r="B337" s="258" t="s">
        <v>946</v>
      </c>
      <c r="C337" s="259"/>
      <c r="D337" s="259"/>
      <c r="E337" s="259"/>
      <c r="F337" s="259"/>
      <c r="G337" s="260"/>
      <c r="H337" s="78"/>
      <c r="I337" s="78">
        <f t="shared" si="28"/>
        <v>0</v>
      </c>
      <c r="J337" s="78"/>
      <c r="K337" s="78">
        <f t="shared" si="29"/>
        <v>0</v>
      </c>
    </row>
    <row r="338" spans="1:11" ht="21" customHeight="1">
      <c r="A338" s="97">
        <v>36827</v>
      </c>
      <c r="B338" s="258" t="s">
        <v>1014</v>
      </c>
      <c r="C338" s="259"/>
      <c r="D338" s="259"/>
      <c r="E338" s="259"/>
      <c r="F338" s="259"/>
      <c r="G338" s="260"/>
      <c r="H338" s="78"/>
      <c r="I338" s="78">
        <f t="shared" si="28"/>
        <v>0</v>
      </c>
      <c r="J338" s="78"/>
      <c r="K338" s="78">
        <f t="shared" si="29"/>
        <v>0</v>
      </c>
    </row>
    <row r="339" spans="1:11" ht="21" customHeight="1">
      <c r="A339" s="97">
        <v>36828</v>
      </c>
      <c r="B339" s="258" t="s">
        <v>948</v>
      </c>
      <c r="C339" s="259"/>
      <c r="D339" s="259"/>
      <c r="E339" s="259"/>
      <c r="F339" s="259"/>
      <c r="G339" s="260"/>
      <c r="H339" s="78"/>
      <c r="I339" s="78">
        <f t="shared" si="28"/>
        <v>0</v>
      </c>
      <c r="J339" s="78"/>
      <c r="K339" s="78">
        <f t="shared" si="29"/>
        <v>0</v>
      </c>
    </row>
    <row r="340" spans="1:11" ht="17.25" customHeight="1">
      <c r="A340" s="97">
        <v>36829</v>
      </c>
      <c r="B340" s="258" t="s">
        <v>947</v>
      </c>
      <c r="C340" s="259"/>
      <c r="D340" s="259"/>
      <c r="E340" s="259"/>
      <c r="F340" s="259"/>
      <c r="G340" s="260"/>
      <c r="H340" s="78"/>
      <c r="I340" s="78">
        <f t="shared" si="28"/>
        <v>0</v>
      </c>
      <c r="J340" s="78"/>
      <c r="K340" s="78">
        <f t="shared" si="29"/>
        <v>0</v>
      </c>
    </row>
    <row r="341" spans="1:11" ht="18.75" customHeight="1">
      <c r="A341" s="48">
        <v>37</v>
      </c>
      <c r="B341" s="48" t="s">
        <v>543</v>
      </c>
      <c r="C341" s="49"/>
      <c r="D341" s="49"/>
      <c r="E341" s="49"/>
      <c r="F341" s="49"/>
      <c r="G341" s="49"/>
      <c r="H341" s="75">
        <f>SUM(H342+H368)</f>
        <v>0</v>
      </c>
      <c r="I341" s="75">
        <f>SUM(I342+I368)</f>
        <v>0</v>
      </c>
      <c r="J341" s="75">
        <f>SUM(J342+J368)</f>
        <v>0</v>
      </c>
      <c r="K341" s="75">
        <f>SUM(K342+K368)</f>
        <v>0</v>
      </c>
    </row>
    <row r="342" spans="1:11" ht="18" customHeight="1">
      <c r="A342" s="40">
        <v>371</v>
      </c>
      <c r="B342" s="174" t="s">
        <v>544</v>
      </c>
      <c r="C342" s="174"/>
      <c r="D342" s="174"/>
      <c r="E342" s="174"/>
      <c r="F342" s="174"/>
      <c r="G342" s="174"/>
      <c r="H342" s="76">
        <f>SUM(H343+H353+H359+H363)</f>
        <v>0</v>
      </c>
      <c r="I342" s="76">
        <f>SUM(I343+I353+I359+I363)</f>
        <v>0</v>
      </c>
      <c r="J342" s="76">
        <f>SUM(J343+J353+J359+J363)</f>
        <v>0</v>
      </c>
      <c r="K342" s="76">
        <f>SUM(K343+K353+K359+K363)</f>
        <v>0</v>
      </c>
    </row>
    <row r="343" spans="1:11" ht="12.75">
      <c r="A343" s="44" t="s">
        <v>545</v>
      </c>
      <c r="B343" s="172" t="s">
        <v>949</v>
      </c>
      <c r="C343" s="172"/>
      <c r="D343" s="172"/>
      <c r="E343" s="172"/>
      <c r="F343" s="172"/>
      <c r="G343" s="172"/>
      <c r="H343" s="77">
        <f>SUM(H344:H352)</f>
        <v>0</v>
      </c>
      <c r="I343" s="77">
        <f>SUM(I344:I352)</f>
        <v>0</v>
      </c>
      <c r="J343" s="77">
        <f>SUM(J344:J352)</f>
        <v>0</v>
      </c>
      <c r="K343" s="77">
        <f>SUM(K344:K352)</f>
        <v>0</v>
      </c>
    </row>
    <row r="344" spans="1:11" ht="12.75">
      <c r="A344" s="21">
        <v>37111</v>
      </c>
      <c r="B344" s="173" t="s">
        <v>547</v>
      </c>
      <c r="C344" s="173"/>
      <c r="D344" s="173"/>
      <c r="E344" s="173"/>
      <c r="F344" s="173"/>
      <c r="G344" s="173"/>
      <c r="H344" s="78"/>
      <c r="I344" s="78">
        <f aca="true" t="shared" si="30" ref="I344:I352">J344-H344</f>
        <v>0</v>
      </c>
      <c r="J344" s="78"/>
      <c r="K344" s="78">
        <f aca="true" t="shared" si="31" ref="K344:K352">IF(H344=0,0,(J344/H344)*100)</f>
        <v>0</v>
      </c>
    </row>
    <row r="345" spans="1:11" ht="12.75">
      <c r="A345" s="21">
        <v>37112</v>
      </c>
      <c r="B345" s="173" t="s">
        <v>548</v>
      </c>
      <c r="C345" s="173"/>
      <c r="D345" s="173"/>
      <c r="E345" s="173"/>
      <c r="F345" s="173"/>
      <c r="G345" s="173"/>
      <c r="H345" s="78"/>
      <c r="I345" s="78">
        <f t="shared" si="30"/>
        <v>0</v>
      </c>
      <c r="J345" s="78"/>
      <c r="K345" s="78">
        <f t="shared" si="31"/>
        <v>0</v>
      </c>
    </row>
    <row r="346" spans="1:11" ht="12.75">
      <c r="A346" s="21">
        <v>37113</v>
      </c>
      <c r="B346" s="173" t="s">
        <v>549</v>
      </c>
      <c r="C346" s="173"/>
      <c r="D346" s="173"/>
      <c r="E346" s="173"/>
      <c r="F346" s="173"/>
      <c r="G346" s="173"/>
      <c r="H346" s="78"/>
      <c r="I346" s="78">
        <f t="shared" si="30"/>
        <v>0</v>
      </c>
      <c r="J346" s="78"/>
      <c r="K346" s="78">
        <f t="shared" si="31"/>
        <v>0</v>
      </c>
    </row>
    <row r="347" spans="1:11" ht="12.75">
      <c r="A347" s="21">
        <v>37114</v>
      </c>
      <c r="B347" s="173" t="s">
        <v>550</v>
      </c>
      <c r="C347" s="173"/>
      <c r="D347" s="173"/>
      <c r="E347" s="173"/>
      <c r="F347" s="173"/>
      <c r="G347" s="173"/>
      <c r="H347" s="78"/>
      <c r="I347" s="78">
        <f t="shared" si="30"/>
        <v>0</v>
      </c>
      <c r="J347" s="78"/>
      <c r="K347" s="78">
        <f t="shared" si="31"/>
        <v>0</v>
      </c>
    </row>
    <row r="348" spans="1:11" ht="12.75">
      <c r="A348" s="21">
        <v>37115</v>
      </c>
      <c r="B348" s="173" t="s">
        <v>950</v>
      </c>
      <c r="C348" s="173"/>
      <c r="D348" s="173"/>
      <c r="E348" s="173"/>
      <c r="F348" s="173"/>
      <c r="G348" s="173"/>
      <c r="H348" s="78"/>
      <c r="I348" s="78">
        <f t="shared" si="30"/>
        <v>0</v>
      </c>
      <c r="J348" s="78"/>
      <c r="K348" s="78">
        <f t="shared" si="31"/>
        <v>0</v>
      </c>
    </row>
    <row r="349" spans="1:11" ht="12.75">
      <c r="A349" s="21">
        <v>37116</v>
      </c>
      <c r="B349" s="173" t="s">
        <v>551</v>
      </c>
      <c r="C349" s="173"/>
      <c r="D349" s="173"/>
      <c r="E349" s="173"/>
      <c r="F349" s="173"/>
      <c r="G349" s="173"/>
      <c r="H349" s="78"/>
      <c r="I349" s="78">
        <f t="shared" si="30"/>
        <v>0</v>
      </c>
      <c r="J349" s="78"/>
      <c r="K349" s="78">
        <f t="shared" si="31"/>
        <v>0</v>
      </c>
    </row>
    <row r="350" spans="1:11" ht="12.75">
      <c r="A350" s="21">
        <v>37117</v>
      </c>
      <c r="B350" s="173" t="s">
        <v>552</v>
      </c>
      <c r="C350" s="173"/>
      <c r="D350" s="173"/>
      <c r="E350" s="173"/>
      <c r="F350" s="173"/>
      <c r="G350" s="173"/>
      <c r="H350" s="78"/>
      <c r="I350" s="78">
        <f t="shared" si="30"/>
        <v>0</v>
      </c>
      <c r="J350" s="78"/>
      <c r="K350" s="78">
        <f t="shared" si="31"/>
        <v>0</v>
      </c>
    </row>
    <row r="351" spans="1:11" ht="12.75">
      <c r="A351" s="21">
        <v>37118</v>
      </c>
      <c r="B351" s="173" t="s">
        <v>553</v>
      </c>
      <c r="C351" s="173"/>
      <c r="D351" s="173"/>
      <c r="E351" s="173"/>
      <c r="F351" s="173"/>
      <c r="G351" s="173"/>
      <c r="H351" s="78"/>
      <c r="I351" s="78">
        <f t="shared" si="30"/>
        <v>0</v>
      </c>
      <c r="J351" s="78"/>
      <c r="K351" s="78">
        <f t="shared" si="31"/>
        <v>0</v>
      </c>
    </row>
    <row r="352" spans="1:11" ht="12.75">
      <c r="A352" s="21">
        <v>37119</v>
      </c>
      <c r="B352" s="173" t="s">
        <v>554</v>
      </c>
      <c r="C352" s="173"/>
      <c r="D352" s="173"/>
      <c r="E352" s="173"/>
      <c r="F352" s="173"/>
      <c r="G352" s="173"/>
      <c r="H352" s="78"/>
      <c r="I352" s="78">
        <f t="shared" si="30"/>
        <v>0</v>
      </c>
      <c r="J352" s="78"/>
      <c r="K352" s="78">
        <f t="shared" si="31"/>
        <v>0</v>
      </c>
    </row>
    <row r="353" spans="1:11" ht="12.75">
      <c r="A353" s="44" t="s">
        <v>555</v>
      </c>
      <c r="B353" s="172" t="s">
        <v>556</v>
      </c>
      <c r="C353" s="172"/>
      <c r="D353" s="172"/>
      <c r="E353" s="172"/>
      <c r="F353" s="172"/>
      <c r="G353" s="172"/>
      <c r="H353" s="77">
        <f>SUM(H354+H355+H356+H357+H358)</f>
        <v>0</v>
      </c>
      <c r="I353" s="77">
        <f>SUM(I354+I355+I356+I357+I358)</f>
        <v>0</v>
      </c>
      <c r="J353" s="77">
        <f>SUM(J354+J355+J356+J357+J358)</f>
        <v>0</v>
      </c>
      <c r="K353" s="77">
        <f>SUM(K354+K355+K356+K357+K358)</f>
        <v>0</v>
      </c>
    </row>
    <row r="354" spans="1:11" ht="12.75">
      <c r="A354" s="21">
        <v>37121</v>
      </c>
      <c r="B354" s="173" t="s">
        <v>557</v>
      </c>
      <c r="C354" s="173"/>
      <c r="D354" s="173"/>
      <c r="E354" s="173"/>
      <c r="F354" s="173"/>
      <c r="G354" s="173"/>
      <c r="H354" s="78"/>
      <c r="I354" s="78">
        <f>J354-H354</f>
        <v>0</v>
      </c>
      <c r="J354" s="78"/>
      <c r="K354" s="78">
        <f>IF(H354=0,0,(J354/H354)*100)</f>
        <v>0</v>
      </c>
    </row>
    <row r="355" spans="1:11" ht="12.75">
      <c r="A355" s="21">
        <v>37122</v>
      </c>
      <c r="B355" s="173" t="s">
        <v>558</v>
      </c>
      <c r="C355" s="173"/>
      <c r="D355" s="173"/>
      <c r="E355" s="173"/>
      <c r="F355" s="173"/>
      <c r="G355" s="173"/>
      <c r="H355" s="78"/>
      <c r="I355" s="78">
        <f>J355-H355</f>
        <v>0</v>
      </c>
      <c r="J355" s="78"/>
      <c r="K355" s="78">
        <f>IF(H355=0,0,(J355/H355)*100)</f>
        <v>0</v>
      </c>
    </row>
    <row r="356" spans="1:11" ht="12.75">
      <c r="A356" s="21">
        <v>37123</v>
      </c>
      <c r="B356" s="173" t="s">
        <v>559</v>
      </c>
      <c r="C356" s="173"/>
      <c r="D356" s="173"/>
      <c r="E356" s="173"/>
      <c r="F356" s="173"/>
      <c r="G356" s="173"/>
      <c r="H356" s="78"/>
      <c r="I356" s="78">
        <f>J356-H356</f>
        <v>0</v>
      </c>
      <c r="J356" s="78"/>
      <c r="K356" s="78">
        <f>IF(H356=0,0,(J356/H356)*100)</f>
        <v>0</v>
      </c>
    </row>
    <row r="357" spans="1:11" ht="12.75">
      <c r="A357" s="21">
        <v>37124</v>
      </c>
      <c r="B357" s="173" t="s">
        <v>560</v>
      </c>
      <c r="C357" s="173"/>
      <c r="D357" s="173"/>
      <c r="E357" s="173"/>
      <c r="F357" s="173"/>
      <c r="G357" s="173"/>
      <c r="H357" s="78"/>
      <c r="I357" s="78">
        <f>J357-H357</f>
        <v>0</v>
      </c>
      <c r="J357" s="78"/>
      <c r="K357" s="78">
        <f>IF(H357=0,0,(J357/H357)*100)</f>
        <v>0</v>
      </c>
    </row>
    <row r="358" spans="1:11" ht="12.75">
      <c r="A358" s="21">
        <v>37129</v>
      </c>
      <c r="B358" s="173" t="s">
        <v>561</v>
      </c>
      <c r="C358" s="173"/>
      <c r="D358" s="173"/>
      <c r="E358" s="173"/>
      <c r="F358" s="173"/>
      <c r="G358" s="173"/>
      <c r="H358" s="78"/>
      <c r="I358" s="78">
        <f>J358-H358</f>
        <v>0</v>
      </c>
      <c r="J358" s="78"/>
      <c r="K358" s="78">
        <f>IF(H358=0,0,(J358/H358)*100)</f>
        <v>0</v>
      </c>
    </row>
    <row r="359" spans="1:11" ht="12.75">
      <c r="A359" s="108" t="s">
        <v>951</v>
      </c>
      <c r="B359" s="249" t="s">
        <v>952</v>
      </c>
      <c r="C359" s="249"/>
      <c r="D359" s="249"/>
      <c r="E359" s="249"/>
      <c r="F359" s="249"/>
      <c r="G359" s="249"/>
      <c r="H359" s="77">
        <f>SUM(H360+H361+H362)</f>
        <v>0</v>
      </c>
      <c r="I359" s="77">
        <f>SUM(I360+I361+I362)</f>
        <v>0</v>
      </c>
      <c r="J359" s="77">
        <f>SUM(J360+J361+J362)</f>
        <v>0</v>
      </c>
      <c r="K359" s="77">
        <f>SUM(K360+K361+K362)</f>
        <v>0</v>
      </c>
    </row>
    <row r="360" spans="1:11" ht="12.75">
      <c r="A360" s="97">
        <v>37131</v>
      </c>
      <c r="B360" s="255" t="s">
        <v>547</v>
      </c>
      <c r="C360" s="256"/>
      <c r="D360" s="256"/>
      <c r="E360" s="256"/>
      <c r="F360" s="256"/>
      <c r="G360" s="257"/>
      <c r="H360" s="78"/>
      <c r="I360" s="78">
        <f>J360-H360</f>
        <v>0</v>
      </c>
      <c r="J360" s="78"/>
      <c r="K360" s="78">
        <f>IF(H360=0,0,(J360/H360)*100)</f>
        <v>0</v>
      </c>
    </row>
    <row r="361" spans="1:11" ht="12.75">
      <c r="A361" s="97">
        <v>37132</v>
      </c>
      <c r="B361" s="255" t="s">
        <v>548</v>
      </c>
      <c r="C361" s="256"/>
      <c r="D361" s="256"/>
      <c r="E361" s="256"/>
      <c r="F361" s="256"/>
      <c r="G361" s="257"/>
      <c r="H361" s="78"/>
      <c r="I361" s="78">
        <f>J361-H361</f>
        <v>0</v>
      </c>
      <c r="J361" s="78"/>
      <c r="K361" s="78">
        <f>IF(H361=0,0,(J361/H361)*100)</f>
        <v>0</v>
      </c>
    </row>
    <row r="362" spans="1:11" ht="12.75">
      <c r="A362" s="97">
        <v>37139</v>
      </c>
      <c r="B362" s="235" t="s">
        <v>554</v>
      </c>
      <c r="C362" s="236"/>
      <c r="D362" s="236"/>
      <c r="E362" s="236"/>
      <c r="F362" s="236"/>
      <c r="G362" s="237"/>
      <c r="H362" s="78"/>
      <c r="I362" s="78">
        <f>J362-H362</f>
        <v>0</v>
      </c>
      <c r="J362" s="78"/>
      <c r="K362" s="78">
        <f>IF(H362=0,0,(J362/H362)*100)</f>
        <v>0</v>
      </c>
    </row>
    <row r="363" spans="1:11" ht="12.75">
      <c r="A363" s="109" t="s">
        <v>953</v>
      </c>
      <c r="B363" s="249" t="s">
        <v>954</v>
      </c>
      <c r="C363" s="249"/>
      <c r="D363" s="249"/>
      <c r="E363" s="249"/>
      <c r="F363" s="249"/>
      <c r="G363" s="249"/>
      <c r="H363" s="77">
        <f>SUM(H364:H367)</f>
        <v>0</v>
      </c>
      <c r="I363" s="77">
        <f>SUM(I364:I367)</f>
        <v>0</v>
      </c>
      <c r="J363" s="77">
        <f>SUM(J364:J367)</f>
        <v>0</v>
      </c>
      <c r="K363" s="77">
        <f>SUM(K364:K367)</f>
        <v>0</v>
      </c>
    </row>
    <row r="364" spans="1:11" ht="12.75">
      <c r="A364" s="97">
        <v>37141</v>
      </c>
      <c r="B364" s="235" t="s">
        <v>955</v>
      </c>
      <c r="C364" s="236"/>
      <c r="D364" s="236"/>
      <c r="E364" s="236"/>
      <c r="F364" s="236"/>
      <c r="G364" s="237"/>
      <c r="H364" s="78"/>
      <c r="I364" s="78">
        <f>J364-H364</f>
        <v>0</v>
      </c>
      <c r="J364" s="78"/>
      <c r="K364" s="78">
        <f>IF(H364=0,0,(J364/H364)*100)</f>
        <v>0</v>
      </c>
    </row>
    <row r="365" spans="1:11" ht="12.75">
      <c r="A365" s="97">
        <v>37143</v>
      </c>
      <c r="B365" s="235" t="s">
        <v>559</v>
      </c>
      <c r="C365" s="236"/>
      <c r="D365" s="236"/>
      <c r="E365" s="236"/>
      <c r="F365" s="236"/>
      <c r="G365" s="237"/>
      <c r="H365" s="78"/>
      <c r="I365" s="78">
        <f>J365-H365</f>
        <v>0</v>
      </c>
      <c r="J365" s="78"/>
      <c r="K365" s="78">
        <f>IF(H365=0,0,(J365/H365)*100)</f>
        <v>0</v>
      </c>
    </row>
    <row r="366" spans="1:11" ht="12.75">
      <c r="A366" s="97">
        <v>37144</v>
      </c>
      <c r="B366" s="235" t="s">
        <v>956</v>
      </c>
      <c r="C366" s="236"/>
      <c r="D366" s="236"/>
      <c r="E366" s="236"/>
      <c r="F366" s="236"/>
      <c r="G366" s="237"/>
      <c r="H366" s="78"/>
      <c r="I366" s="78">
        <f>J366-H366</f>
        <v>0</v>
      </c>
      <c r="J366" s="78"/>
      <c r="K366" s="78">
        <f>IF(H366=0,0,(J366/H366)*100)</f>
        <v>0</v>
      </c>
    </row>
    <row r="367" spans="1:11" ht="12.75">
      <c r="A367" s="97">
        <v>37149</v>
      </c>
      <c r="B367" s="235" t="s">
        <v>561</v>
      </c>
      <c r="C367" s="236"/>
      <c r="D367" s="236"/>
      <c r="E367" s="236"/>
      <c r="F367" s="236"/>
      <c r="G367" s="237"/>
      <c r="H367" s="78"/>
      <c r="I367" s="78">
        <f>J367-H367</f>
        <v>0</v>
      </c>
      <c r="J367" s="78"/>
      <c r="K367" s="78">
        <f>IF(H367=0,0,(J367/H367)*100)</f>
        <v>0</v>
      </c>
    </row>
    <row r="368" spans="1:11" ht="12.75">
      <c r="A368" s="40">
        <v>372</v>
      </c>
      <c r="B368" s="174" t="s">
        <v>562</v>
      </c>
      <c r="C368" s="174"/>
      <c r="D368" s="174"/>
      <c r="E368" s="174"/>
      <c r="F368" s="174"/>
      <c r="G368" s="174"/>
      <c r="H368" s="76">
        <f>SUM(H369+H379)</f>
        <v>0</v>
      </c>
      <c r="I368" s="76">
        <f>SUM(I369+I379)</f>
        <v>0</v>
      </c>
      <c r="J368" s="76">
        <f>SUM(J369+J379)</f>
        <v>0</v>
      </c>
      <c r="K368" s="76">
        <f>SUM(K369+K379)</f>
        <v>0</v>
      </c>
    </row>
    <row r="369" spans="1:11" ht="12.75">
      <c r="A369" s="44" t="s">
        <v>563</v>
      </c>
      <c r="B369" s="172" t="s">
        <v>546</v>
      </c>
      <c r="C369" s="172"/>
      <c r="D369" s="172"/>
      <c r="E369" s="172"/>
      <c r="F369" s="172"/>
      <c r="G369" s="172"/>
      <c r="H369" s="77">
        <f>SUM(H370:H378)</f>
        <v>0</v>
      </c>
      <c r="I369" s="77">
        <f>SUM(I370:I378)</f>
        <v>0</v>
      </c>
      <c r="J369" s="77">
        <f>SUM(J370:J378)</f>
        <v>0</v>
      </c>
      <c r="K369" s="77">
        <f>SUM(K370:K378)</f>
        <v>0</v>
      </c>
    </row>
    <row r="370" spans="1:11" ht="12.75">
      <c r="A370" s="21">
        <v>37211</v>
      </c>
      <c r="B370" s="173" t="s">
        <v>564</v>
      </c>
      <c r="C370" s="173"/>
      <c r="D370" s="173"/>
      <c r="E370" s="173"/>
      <c r="F370" s="173"/>
      <c r="G370" s="173"/>
      <c r="H370" s="78"/>
      <c r="I370" s="78">
        <f aca="true" t="shared" si="32" ref="I370:I378">J370-H370</f>
        <v>0</v>
      </c>
      <c r="J370" s="78"/>
      <c r="K370" s="78">
        <f aca="true" t="shared" si="33" ref="K370:K378">IF(H370=0,0,(J370/H370)*100)</f>
        <v>0</v>
      </c>
    </row>
    <row r="371" spans="1:11" ht="12.75">
      <c r="A371" s="21">
        <v>37212</v>
      </c>
      <c r="B371" s="173" t="s">
        <v>565</v>
      </c>
      <c r="C371" s="173"/>
      <c r="D371" s="173"/>
      <c r="E371" s="173"/>
      <c r="F371" s="173"/>
      <c r="G371" s="173"/>
      <c r="H371" s="78"/>
      <c r="I371" s="78">
        <f t="shared" si="32"/>
        <v>0</v>
      </c>
      <c r="J371" s="78"/>
      <c r="K371" s="78">
        <f t="shared" si="33"/>
        <v>0</v>
      </c>
    </row>
    <row r="372" spans="1:11" ht="12.75">
      <c r="A372" s="21">
        <v>37213</v>
      </c>
      <c r="B372" s="173" t="s">
        <v>297</v>
      </c>
      <c r="C372" s="173"/>
      <c r="D372" s="173"/>
      <c r="E372" s="173"/>
      <c r="F372" s="173"/>
      <c r="G372" s="173"/>
      <c r="H372" s="78"/>
      <c r="I372" s="78">
        <f t="shared" si="32"/>
        <v>0</v>
      </c>
      <c r="J372" s="78"/>
      <c r="K372" s="78">
        <f t="shared" si="33"/>
        <v>0</v>
      </c>
    </row>
    <row r="373" spans="1:11" ht="12.75">
      <c r="A373" s="21">
        <v>37214</v>
      </c>
      <c r="B373" s="173" t="s">
        <v>1015</v>
      </c>
      <c r="C373" s="173"/>
      <c r="D373" s="173"/>
      <c r="E373" s="173"/>
      <c r="F373" s="173"/>
      <c r="G373" s="173"/>
      <c r="H373" s="78"/>
      <c r="I373" s="78">
        <f t="shared" si="32"/>
        <v>0</v>
      </c>
      <c r="J373" s="78"/>
      <c r="K373" s="78">
        <f t="shared" si="33"/>
        <v>0</v>
      </c>
    </row>
    <row r="374" spans="1:11" ht="12.75">
      <c r="A374" s="21">
        <v>37215</v>
      </c>
      <c r="B374" s="173" t="s">
        <v>566</v>
      </c>
      <c r="C374" s="173"/>
      <c r="D374" s="173"/>
      <c r="E374" s="173"/>
      <c r="F374" s="173"/>
      <c r="G374" s="173"/>
      <c r="H374" s="78"/>
      <c r="I374" s="78">
        <f t="shared" si="32"/>
        <v>0</v>
      </c>
      <c r="J374" s="78"/>
      <c r="K374" s="78">
        <f t="shared" si="33"/>
        <v>0</v>
      </c>
    </row>
    <row r="375" spans="1:11" ht="12.75">
      <c r="A375" s="21">
        <v>37216</v>
      </c>
      <c r="B375" s="173" t="s">
        <v>567</v>
      </c>
      <c r="C375" s="173"/>
      <c r="D375" s="173"/>
      <c r="E375" s="173"/>
      <c r="F375" s="173"/>
      <c r="G375" s="173"/>
      <c r="H375" s="78"/>
      <c r="I375" s="78">
        <f t="shared" si="32"/>
        <v>0</v>
      </c>
      <c r="J375" s="78"/>
      <c r="K375" s="78">
        <f t="shared" si="33"/>
        <v>0</v>
      </c>
    </row>
    <row r="376" spans="1:11" ht="12.75">
      <c r="A376" s="21">
        <v>37217</v>
      </c>
      <c r="B376" s="173" t="s">
        <v>568</v>
      </c>
      <c r="C376" s="173"/>
      <c r="D376" s="173"/>
      <c r="E376" s="173"/>
      <c r="F376" s="173"/>
      <c r="G376" s="173"/>
      <c r="H376" s="78"/>
      <c r="I376" s="78">
        <f t="shared" si="32"/>
        <v>0</v>
      </c>
      <c r="J376" s="78"/>
      <c r="K376" s="78">
        <f t="shared" si="33"/>
        <v>0</v>
      </c>
    </row>
    <row r="377" spans="1:11" ht="12.75">
      <c r="A377" s="21">
        <v>37218</v>
      </c>
      <c r="B377" s="173" t="s">
        <v>569</v>
      </c>
      <c r="C377" s="173"/>
      <c r="D377" s="173"/>
      <c r="E377" s="173"/>
      <c r="F377" s="173"/>
      <c r="G377" s="173"/>
      <c r="H377" s="78"/>
      <c r="I377" s="78">
        <f t="shared" si="32"/>
        <v>0</v>
      </c>
      <c r="J377" s="78"/>
      <c r="K377" s="78">
        <f t="shared" si="33"/>
        <v>0</v>
      </c>
    </row>
    <row r="378" spans="1:11" ht="12.75">
      <c r="A378" s="21">
        <v>37219</v>
      </c>
      <c r="B378" s="173" t="s">
        <v>570</v>
      </c>
      <c r="C378" s="173"/>
      <c r="D378" s="173"/>
      <c r="E378" s="173"/>
      <c r="F378" s="173"/>
      <c r="G378" s="173"/>
      <c r="H378" s="78"/>
      <c r="I378" s="78">
        <f t="shared" si="32"/>
        <v>0</v>
      </c>
      <c r="J378" s="78"/>
      <c r="K378" s="78">
        <f t="shared" si="33"/>
        <v>0</v>
      </c>
    </row>
    <row r="379" spans="1:11" ht="12.75">
      <c r="A379" s="44" t="s">
        <v>571</v>
      </c>
      <c r="B379" s="172" t="s">
        <v>556</v>
      </c>
      <c r="C379" s="172"/>
      <c r="D379" s="172"/>
      <c r="E379" s="172"/>
      <c r="F379" s="172"/>
      <c r="G379" s="172"/>
      <c r="H379" s="77">
        <f>SUM(H380:H384)</f>
        <v>0</v>
      </c>
      <c r="I379" s="77">
        <f>SUM(I380:I384)</f>
        <v>0</v>
      </c>
      <c r="J379" s="77">
        <f>SUM(J380:J384)</f>
        <v>0</v>
      </c>
      <c r="K379" s="77">
        <f>SUM(K380:K384)</f>
        <v>0</v>
      </c>
    </row>
    <row r="380" spans="1:11" ht="12.75">
      <c r="A380" s="21">
        <v>37221</v>
      </c>
      <c r="B380" s="173" t="s">
        <v>572</v>
      </c>
      <c r="C380" s="173"/>
      <c r="D380" s="173"/>
      <c r="E380" s="173"/>
      <c r="F380" s="173"/>
      <c r="G380" s="173"/>
      <c r="H380" s="78"/>
      <c r="I380" s="78">
        <f>J380-H380</f>
        <v>0</v>
      </c>
      <c r="J380" s="78"/>
      <c r="K380" s="78">
        <f>IF(H380=0,0,(J380/H380)*100)</f>
        <v>0</v>
      </c>
    </row>
    <row r="381" spans="1:11" ht="12.75">
      <c r="A381" s="21">
        <v>37222</v>
      </c>
      <c r="B381" s="173" t="s">
        <v>560</v>
      </c>
      <c r="C381" s="173"/>
      <c r="D381" s="173"/>
      <c r="E381" s="173"/>
      <c r="F381" s="173"/>
      <c r="G381" s="173"/>
      <c r="H381" s="78"/>
      <c r="I381" s="78">
        <f>J381-H381</f>
        <v>0</v>
      </c>
      <c r="J381" s="78"/>
      <c r="K381" s="78">
        <f>IF(H381=0,0,(J381/H381)*100)</f>
        <v>0</v>
      </c>
    </row>
    <row r="382" spans="1:11" ht="12.75">
      <c r="A382" s="21">
        <v>37223</v>
      </c>
      <c r="B382" s="173" t="s">
        <v>573</v>
      </c>
      <c r="C382" s="173"/>
      <c r="D382" s="173"/>
      <c r="E382" s="173"/>
      <c r="F382" s="173"/>
      <c r="G382" s="173"/>
      <c r="H382" s="78"/>
      <c r="I382" s="78">
        <f>J382-H382</f>
        <v>0</v>
      </c>
      <c r="J382" s="78"/>
      <c r="K382" s="78">
        <f>IF(H382=0,0,(J382/H382)*100)</f>
        <v>0</v>
      </c>
    </row>
    <row r="383" spans="1:11" ht="12.75">
      <c r="A383" s="21">
        <v>37224</v>
      </c>
      <c r="B383" s="173" t="s">
        <v>574</v>
      </c>
      <c r="C383" s="173"/>
      <c r="D383" s="173"/>
      <c r="E383" s="173"/>
      <c r="F383" s="173"/>
      <c r="G383" s="173"/>
      <c r="H383" s="78"/>
      <c r="I383" s="78">
        <f>J383-H383</f>
        <v>0</v>
      </c>
      <c r="J383" s="78"/>
      <c r="K383" s="78">
        <f>IF(H383=0,0,(J383/H383)*100)</f>
        <v>0</v>
      </c>
    </row>
    <row r="384" spans="1:11" ht="12.75">
      <c r="A384" s="21">
        <v>37229</v>
      </c>
      <c r="B384" s="173" t="s">
        <v>575</v>
      </c>
      <c r="C384" s="173"/>
      <c r="D384" s="173"/>
      <c r="E384" s="173"/>
      <c r="F384" s="173"/>
      <c r="G384" s="173"/>
      <c r="H384" s="78"/>
      <c r="I384" s="78">
        <f>J384-H384</f>
        <v>0</v>
      </c>
      <c r="J384" s="78"/>
      <c r="K384" s="78">
        <f>IF(H384=0,0,(J384/H384)*100)</f>
        <v>0</v>
      </c>
    </row>
    <row r="385" spans="1:11" ht="20.25" customHeight="1">
      <c r="A385" s="48">
        <v>38</v>
      </c>
      <c r="B385" s="178" t="s">
        <v>576</v>
      </c>
      <c r="C385" s="178"/>
      <c r="D385" s="178"/>
      <c r="E385" s="178"/>
      <c r="F385" s="178"/>
      <c r="G385" s="178"/>
      <c r="H385" s="75">
        <f>SUM(H386+H400+H414+H431+H426)</f>
        <v>0</v>
      </c>
      <c r="I385" s="75">
        <f>SUM(I386+I400+I414+I431+I426)</f>
        <v>0</v>
      </c>
      <c r="J385" s="75">
        <f>SUM(J386+J400+J414+J431+J426)</f>
        <v>0</v>
      </c>
      <c r="K385" s="75">
        <f>SUM(K386+K400+K414+K431+K426)</f>
        <v>0</v>
      </c>
    </row>
    <row r="386" spans="1:11" ht="15.75" customHeight="1">
      <c r="A386" s="40">
        <v>381</v>
      </c>
      <c r="B386" s="174" t="s">
        <v>577</v>
      </c>
      <c r="C386" s="174"/>
      <c r="D386" s="174"/>
      <c r="E386" s="174"/>
      <c r="F386" s="174"/>
      <c r="G386" s="174"/>
      <c r="H386" s="76">
        <f>SUM(H387+H397)</f>
        <v>0</v>
      </c>
      <c r="I386" s="76">
        <f>SUM(I387+I397)</f>
        <v>0</v>
      </c>
      <c r="J386" s="76">
        <f>SUM(J387+J397)</f>
        <v>0</v>
      </c>
      <c r="K386" s="76">
        <f>SUM(K387+K397)</f>
        <v>0</v>
      </c>
    </row>
    <row r="387" spans="1:11" ht="12.75">
      <c r="A387" s="44" t="s">
        <v>578</v>
      </c>
      <c r="B387" s="172" t="s">
        <v>579</v>
      </c>
      <c r="C387" s="172"/>
      <c r="D387" s="172"/>
      <c r="E387" s="172"/>
      <c r="F387" s="172"/>
      <c r="G387" s="172"/>
      <c r="H387" s="77">
        <f>SUM(H388:H396)</f>
        <v>0</v>
      </c>
      <c r="I387" s="77">
        <f>SUM(I388:I396)</f>
        <v>0</v>
      </c>
      <c r="J387" s="77">
        <f>SUM(J388:J396)</f>
        <v>0</v>
      </c>
      <c r="K387" s="77">
        <f>SUM(K388:K396)</f>
        <v>0</v>
      </c>
    </row>
    <row r="388" spans="1:11" ht="12.75">
      <c r="A388" s="21">
        <v>38111</v>
      </c>
      <c r="B388" s="173" t="s">
        <v>580</v>
      </c>
      <c r="C388" s="173"/>
      <c r="D388" s="173"/>
      <c r="E388" s="173"/>
      <c r="F388" s="173"/>
      <c r="G388" s="173"/>
      <c r="H388" s="78"/>
      <c r="I388" s="78">
        <f aca="true" t="shared" si="34" ref="I388:I396">J388-H388</f>
        <v>0</v>
      </c>
      <c r="J388" s="78"/>
      <c r="K388" s="78">
        <f aca="true" t="shared" si="35" ref="K388:K396">IF(H388=0,0,(J388/H388)*100)</f>
        <v>0</v>
      </c>
    </row>
    <row r="389" spans="1:11" ht="12.75">
      <c r="A389" s="21">
        <v>38112</v>
      </c>
      <c r="B389" s="173" t="s">
        <v>581</v>
      </c>
      <c r="C389" s="173"/>
      <c r="D389" s="173"/>
      <c r="E389" s="173"/>
      <c r="F389" s="173"/>
      <c r="G389" s="173"/>
      <c r="H389" s="81"/>
      <c r="I389" s="81">
        <f t="shared" si="34"/>
        <v>0</v>
      </c>
      <c r="J389" s="81"/>
      <c r="K389" s="81">
        <f t="shared" si="35"/>
        <v>0</v>
      </c>
    </row>
    <row r="390" spans="1:11" ht="12.75">
      <c r="A390" s="21">
        <v>38113</v>
      </c>
      <c r="B390" s="173" t="s">
        <v>582</v>
      </c>
      <c r="C390" s="173"/>
      <c r="D390" s="173"/>
      <c r="E390" s="173"/>
      <c r="F390" s="173"/>
      <c r="G390" s="173"/>
      <c r="H390" s="81"/>
      <c r="I390" s="81">
        <f t="shared" si="34"/>
        <v>0</v>
      </c>
      <c r="J390" s="81"/>
      <c r="K390" s="81">
        <f t="shared" si="35"/>
        <v>0</v>
      </c>
    </row>
    <row r="391" spans="1:11" ht="12.75">
      <c r="A391" s="21">
        <v>38114</v>
      </c>
      <c r="B391" s="173" t="s">
        <v>87</v>
      </c>
      <c r="C391" s="173"/>
      <c r="D391" s="173"/>
      <c r="E391" s="173"/>
      <c r="F391" s="173"/>
      <c r="G391" s="173"/>
      <c r="H391" s="78"/>
      <c r="I391" s="78">
        <f t="shared" si="34"/>
        <v>0</v>
      </c>
      <c r="J391" s="78"/>
      <c r="K391" s="78">
        <f t="shared" si="35"/>
        <v>0</v>
      </c>
    </row>
    <row r="392" spans="1:11" ht="12.75">
      <c r="A392" s="21">
        <v>38115</v>
      </c>
      <c r="B392" s="173" t="s">
        <v>583</v>
      </c>
      <c r="C392" s="173"/>
      <c r="D392" s="173"/>
      <c r="E392" s="173"/>
      <c r="F392" s="173"/>
      <c r="G392" s="173"/>
      <c r="H392" s="78"/>
      <c r="I392" s="78">
        <f t="shared" si="34"/>
        <v>0</v>
      </c>
      <c r="J392" s="78"/>
      <c r="K392" s="78">
        <f t="shared" si="35"/>
        <v>0</v>
      </c>
    </row>
    <row r="393" spans="1:11" ht="12.75">
      <c r="A393" s="21">
        <v>38116</v>
      </c>
      <c r="B393" s="173" t="s">
        <v>298</v>
      </c>
      <c r="C393" s="173"/>
      <c r="D393" s="173"/>
      <c r="E393" s="173"/>
      <c r="F393" s="173"/>
      <c r="G393" s="173"/>
      <c r="H393" s="78"/>
      <c r="I393" s="78">
        <f t="shared" si="34"/>
        <v>0</v>
      </c>
      <c r="J393" s="78"/>
      <c r="K393" s="78">
        <f t="shared" si="35"/>
        <v>0</v>
      </c>
    </row>
    <row r="394" spans="1:11" ht="12.75">
      <c r="A394" s="21">
        <v>38117</v>
      </c>
      <c r="B394" s="173" t="s">
        <v>584</v>
      </c>
      <c r="C394" s="173"/>
      <c r="D394" s="173"/>
      <c r="E394" s="173"/>
      <c r="F394" s="173"/>
      <c r="G394" s="173"/>
      <c r="H394" s="78"/>
      <c r="I394" s="78">
        <f t="shared" si="34"/>
        <v>0</v>
      </c>
      <c r="J394" s="78"/>
      <c r="K394" s="78">
        <f t="shared" si="35"/>
        <v>0</v>
      </c>
    </row>
    <row r="395" spans="1:11" ht="12.75">
      <c r="A395" s="21">
        <v>38118</v>
      </c>
      <c r="B395" s="208" t="s">
        <v>88</v>
      </c>
      <c r="C395" s="209"/>
      <c r="D395" s="209"/>
      <c r="E395" s="209"/>
      <c r="F395" s="209"/>
      <c r="G395" s="210"/>
      <c r="H395" s="78"/>
      <c r="I395" s="78">
        <f t="shared" si="34"/>
        <v>0</v>
      </c>
      <c r="J395" s="78"/>
      <c r="K395" s="78">
        <f t="shared" si="35"/>
        <v>0</v>
      </c>
    </row>
    <row r="396" spans="1:11" ht="12.75">
      <c r="A396" s="21">
        <v>38119</v>
      </c>
      <c r="B396" s="173" t="s">
        <v>585</v>
      </c>
      <c r="C396" s="173"/>
      <c r="D396" s="173"/>
      <c r="E396" s="173"/>
      <c r="F396" s="173"/>
      <c r="G396" s="173"/>
      <c r="H396" s="78"/>
      <c r="I396" s="78">
        <f t="shared" si="34"/>
        <v>0</v>
      </c>
      <c r="J396" s="78"/>
      <c r="K396" s="78">
        <f t="shared" si="35"/>
        <v>0</v>
      </c>
    </row>
    <row r="397" spans="1:11" ht="12.75">
      <c r="A397" s="44" t="s">
        <v>586</v>
      </c>
      <c r="B397" s="172" t="s">
        <v>587</v>
      </c>
      <c r="C397" s="172"/>
      <c r="D397" s="172"/>
      <c r="E397" s="172"/>
      <c r="F397" s="172"/>
      <c r="G397" s="172"/>
      <c r="H397" s="77">
        <f>SUM(H398+H399)</f>
        <v>0</v>
      </c>
      <c r="I397" s="77">
        <f>SUM(I398+I399)</f>
        <v>0</v>
      </c>
      <c r="J397" s="77">
        <f>SUM(J398+J399)</f>
        <v>0</v>
      </c>
      <c r="K397" s="77">
        <f>SUM(K398+K399)</f>
        <v>0</v>
      </c>
    </row>
    <row r="398" spans="1:11" ht="12.75">
      <c r="A398" s="21">
        <v>38121</v>
      </c>
      <c r="B398" s="173" t="s">
        <v>89</v>
      </c>
      <c r="C398" s="173"/>
      <c r="D398" s="173"/>
      <c r="E398" s="173"/>
      <c r="F398" s="173"/>
      <c r="G398" s="173"/>
      <c r="H398" s="78"/>
      <c r="I398" s="78">
        <f>J398-H398</f>
        <v>0</v>
      </c>
      <c r="J398" s="78"/>
      <c r="K398" s="78">
        <f>IF(H398=0,0,(J398/H398)*100)</f>
        <v>0</v>
      </c>
    </row>
    <row r="399" spans="1:11" ht="12.75">
      <c r="A399" s="21">
        <v>38129</v>
      </c>
      <c r="B399" s="173" t="s">
        <v>588</v>
      </c>
      <c r="C399" s="173"/>
      <c r="D399" s="173"/>
      <c r="E399" s="173"/>
      <c r="F399" s="173"/>
      <c r="G399" s="173"/>
      <c r="H399" s="78"/>
      <c r="I399" s="78">
        <f>J399-H399</f>
        <v>0</v>
      </c>
      <c r="J399" s="78"/>
      <c r="K399" s="78">
        <f>IF(H399=0,0,(J399/H399)*100)</f>
        <v>0</v>
      </c>
    </row>
    <row r="400" spans="1:11" ht="12.75">
      <c r="A400" s="40">
        <v>382</v>
      </c>
      <c r="B400" s="174" t="s">
        <v>589</v>
      </c>
      <c r="C400" s="174"/>
      <c r="D400" s="174"/>
      <c r="E400" s="174"/>
      <c r="F400" s="174"/>
      <c r="G400" s="174"/>
      <c r="H400" s="76">
        <f>SUM(H401+H410)</f>
        <v>0</v>
      </c>
      <c r="I400" s="76">
        <f>SUM(I401+I410)</f>
        <v>0</v>
      </c>
      <c r="J400" s="76">
        <f>SUM(J401+J410)</f>
        <v>0</v>
      </c>
      <c r="K400" s="76">
        <f>SUM(K401+K410)</f>
        <v>0</v>
      </c>
    </row>
    <row r="401" spans="1:11" ht="12.75">
      <c r="A401" s="44" t="s">
        <v>590</v>
      </c>
      <c r="B401" s="172" t="s">
        <v>591</v>
      </c>
      <c r="C401" s="172"/>
      <c r="D401" s="172"/>
      <c r="E401" s="172"/>
      <c r="F401" s="172"/>
      <c r="G401" s="172"/>
      <c r="H401" s="77">
        <f>SUM(H402:H409)</f>
        <v>0</v>
      </c>
      <c r="I401" s="77">
        <f>SUM(I402:I409)</f>
        <v>0</v>
      </c>
      <c r="J401" s="77">
        <f>SUM(J402:J409)</f>
        <v>0</v>
      </c>
      <c r="K401" s="77">
        <f>SUM(K402:K409)</f>
        <v>0</v>
      </c>
    </row>
    <row r="402" spans="1:11" ht="12.75">
      <c r="A402" s="21">
        <v>38211</v>
      </c>
      <c r="B402" s="173" t="s">
        <v>592</v>
      </c>
      <c r="C402" s="173"/>
      <c r="D402" s="173"/>
      <c r="E402" s="173"/>
      <c r="F402" s="173"/>
      <c r="G402" s="173"/>
      <c r="H402" s="78"/>
      <c r="I402" s="78">
        <f aca="true" t="shared" si="36" ref="I402:I409">J402-H402</f>
        <v>0</v>
      </c>
      <c r="J402" s="78"/>
      <c r="K402" s="78">
        <f aca="true" t="shared" si="37" ref="K402:K409">IF(H402=0,0,(J402/H402)*100)</f>
        <v>0</v>
      </c>
    </row>
    <row r="403" spans="1:11" ht="12.75">
      <c r="A403" s="21">
        <v>38212</v>
      </c>
      <c r="B403" s="173" t="s">
        <v>593</v>
      </c>
      <c r="C403" s="173"/>
      <c r="D403" s="173"/>
      <c r="E403" s="173"/>
      <c r="F403" s="173"/>
      <c r="G403" s="173"/>
      <c r="H403" s="78"/>
      <c r="I403" s="78">
        <f t="shared" si="36"/>
        <v>0</v>
      </c>
      <c r="J403" s="78"/>
      <c r="K403" s="78">
        <f t="shared" si="37"/>
        <v>0</v>
      </c>
    </row>
    <row r="404" spans="1:11" ht="12.75">
      <c r="A404" s="21">
        <v>38213</v>
      </c>
      <c r="B404" s="173" t="s">
        <v>594</v>
      </c>
      <c r="C404" s="173"/>
      <c r="D404" s="173"/>
      <c r="E404" s="173"/>
      <c r="F404" s="173"/>
      <c r="G404" s="173"/>
      <c r="H404" s="78"/>
      <c r="I404" s="78">
        <f t="shared" si="36"/>
        <v>0</v>
      </c>
      <c r="J404" s="78"/>
      <c r="K404" s="78">
        <f t="shared" si="37"/>
        <v>0</v>
      </c>
    </row>
    <row r="405" spans="1:11" ht="12.75">
      <c r="A405" s="21">
        <v>38214</v>
      </c>
      <c r="B405" s="173" t="s">
        <v>595</v>
      </c>
      <c r="C405" s="173"/>
      <c r="D405" s="173"/>
      <c r="E405" s="173"/>
      <c r="F405" s="173"/>
      <c r="G405" s="173"/>
      <c r="H405" s="78"/>
      <c r="I405" s="78">
        <f t="shared" si="36"/>
        <v>0</v>
      </c>
      <c r="J405" s="78"/>
      <c r="K405" s="78">
        <f t="shared" si="37"/>
        <v>0</v>
      </c>
    </row>
    <row r="406" spans="1:11" ht="12.75">
      <c r="A406" s="21">
        <v>38215</v>
      </c>
      <c r="B406" s="173" t="s">
        <v>596</v>
      </c>
      <c r="C406" s="173"/>
      <c r="D406" s="173"/>
      <c r="E406" s="173"/>
      <c r="F406" s="173"/>
      <c r="G406" s="173"/>
      <c r="H406" s="78"/>
      <c r="I406" s="78">
        <f t="shared" si="36"/>
        <v>0</v>
      </c>
      <c r="J406" s="78"/>
      <c r="K406" s="78">
        <f t="shared" si="37"/>
        <v>0</v>
      </c>
    </row>
    <row r="407" spans="1:11" ht="12.75">
      <c r="A407" s="21">
        <v>38216</v>
      </c>
      <c r="B407" s="208" t="s">
        <v>90</v>
      </c>
      <c r="C407" s="209"/>
      <c r="D407" s="209"/>
      <c r="E407" s="209"/>
      <c r="F407" s="209"/>
      <c r="G407" s="210"/>
      <c r="H407" s="78"/>
      <c r="I407" s="78">
        <f t="shared" si="36"/>
        <v>0</v>
      </c>
      <c r="J407" s="78"/>
      <c r="K407" s="78">
        <f t="shared" si="37"/>
        <v>0</v>
      </c>
    </row>
    <row r="408" spans="1:11" ht="12.75">
      <c r="A408" s="21">
        <v>38217</v>
      </c>
      <c r="B408" s="208" t="s">
        <v>91</v>
      </c>
      <c r="C408" s="209"/>
      <c r="D408" s="209"/>
      <c r="E408" s="209"/>
      <c r="F408" s="209"/>
      <c r="G408" s="210"/>
      <c r="H408" s="78"/>
      <c r="I408" s="78">
        <f t="shared" si="36"/>
        <v>0</v>
      </c>
      <c r="J408" s="78"/>
      <c r="K408" s="78">
        <f t="shared" si="37"/>
        <v>0</v>
      </c>
    </row>
    <row r="409" spans="1:11" ht="12.75">
      <c r="A409" s="21">
        <v>38219</v>
      </c>
      <c r="B409" s="173" t="s">
        <v>597</v>
      </c>
      <c r="C409" s="173"/>
      <c r="D409" s="173"/>
      <c r="E409" s="173"/>
      <c r="F409" s="173"/>
      <c r="G409" s="173"/>
      <c r="H409" s="78"/>
      <c r="I409" s="78">
        <f t="shared" si="36"/>
        <v>0</v>
      </c>
      <c r="J409" s="78"/>
      <c r="K409" s="78">
        <f t="shared" si="37"/>
        <v>0</v>
      </c>
    </row>
    <row r="410" spans="1:11" ht="12.75">
      <c r="A410" s="44" t="s">
        <v>598</v>
      </c>
      <c r="B410" s="172" t="s">
        <v>599</v>
      </c>
      <c r="C410" s="172"/>
      <c r="D410" s="172"/>
      <c r="E410" s="172"/>
      <c r="F410" s="172"/>
      <c r="G410" s="172"/>
      <c r="H410" s="77">
        <f>SUM(H411:H413)</f>
        <v>0</v>
      </c>
      <c r="I410" s="77">
        <f>SUM(I411:I413)</f>
        <v>0</v>
      </c>
      <c r="J410" s="77">
        <f>SUM(J411:J413)</f>
        <v>0</v>
      </c>
      <c r="K410" s="77">
        <f>SUM(K411:K413)</f>
        <v>0</v>
      </c>
    </row>
    <row r="411" spans="1:11" ht="12.75">
      <c r="A411" s="21">
        <v>38221</v>
      </c>
      <c r="B411" s="173" t="s">
        <v>600</v>
      </c>
      <c r="C411" s="173"/>
      <c r="D411" s="173"/>
      <c r="E411" s="173"/>
      <c r="F411" s="173"/>
      <c r="G411" s="173"/>
      <c r="H411" s="78"/>
      <c r="I411" s="78">
        <f>J411-H411</f>
        <v>0</v>
      </c>
      <c r="J411" s="78"/>
      <c r="K411" s="78">
        <f>IF(H411=0,0,(J411/H411)*100)</f>
        <v>0</v>
      </c>
    </row>
    <row r="412" spans="1:11" ht="12.75">
      <c r="A412" s="21">
        <v>38222</v>
      </c>
      <c r="B412" s="173" t="s">
        <v>601</v>
      </c>
      <c r="C412" s="173"/>
      <c r="D412" s="173"/>
      <c r="E412" s="173"/>
      <c r="F412" s="173"/>
      <c r="G412" s="173"/>
      <c r="H412" s="78"/>
      <c r="I412" s="78">
        <f>J412-H412</f>
        <v>0</v>
      </c>
      <c r="J412" s="78"/>
      <c r="K412" s="78">
        <f>IF(H412=0,0,(J412/H412)*100)</f>
        <v>0</v>
      </c>
    </row>
    <row r="413" spans="1:11" ht="12.75">
      <c r="A413" s="21">
        <v>38229</v>
      </c>
      <c r="B413" s="173" t="s">
        <v>602</v>
      </c>
      <c r="C413" s="173"/>
      <c r="D413" s="173"/>
      <c r="E413" s="173"/>
      <c r="F413" s="173"/>
      <c r="G413" s="173"/>
      <c r="H413" s="78"/>
      <c r="I413" s="78">
        <f>J413-H413</f>
        <v>0</v>
      </c>
      <c r="J413" s="78"/>
      <c r="K413" s="78">
        <f>IF(H413=0,0,(J413/H413)*100)</f>
        <v>0</v>
      </c>
    </row>
    <row r="414" spans="1:11" ht="12.75">
      <c r="A414" s="40">
        <v>383</v>
      </c>
      <c r="B414" s="174" t="s">
        <v>603</v>
      </c>
      <c r="C414" s="174"/>
      <c r="D414" s="174"/>
      <c r="E414" s="174"/>
      <c r="F414" s="174"/>
      <c r="G414" s="174"/>
      <c r="H414" s="76">
        <f>SUM(H415+H418+H420+H422+H424)</f>
        <v>0</v>
      </c>
      <c r="I414" s="76">
        <f>SUM(I415+I418+I420+I422+I424)</f>
        <v>0</v>
      </c>
      <c r="J414" s="76">
        <f>SUM(J415+J418+J420+J422+J424)</f>
        <v>0</v>
      </c>
      <c r="K414" s="76">
        <f>SUM(K415+K418+K420+K422+K424)</f>
        <v>0</v>
      </c>
    </row>
    <row r="415" spans="1:11" ht="12.75">
      <c r="A415" s="44" t="s">
        <v>604</v>
      </c>
      <c r="B415" s="172" t="s">
        <v>605</v>
      </c>
      <c r="C415" s="172"/>
      <c r="D415" s="172"/>
      <c r="E415" s="172"/>
      <c r="F415" s="172"/>
      <c r="G415" s="172"/>
      <c r="H415" s="77">
        <f>SUM(H416:H417)</f>
        <v>0</v>
      </c>
      <c r="I415" s="77">
        <f>SUM(I416:I417)</f>
        <v>0</v>
      </c>
      <c r="J415" s="77">
        <f>SUM(J416:J417)</f>
        <v>0</v>
      </c>
      <c r="K415" s="77">
        <f>SUM(K416:K417)</f>
        <v>0</v>
      </c>
    </row>
    <row r="416" spans="1:11" ht="12.75">
      <c r="A416" s="21">
        <v>38311</v>
      </c>
      <c r="B416" s="173" t="s">
        <v>606</v>
      </c>
      <c r="C416" s="173"/>
      <c r="D416" s="173"/>
      <c r="E416" s="173"/>
      <c r="F416" s="173"/>
      <c r="G416" s="173"/>
      <c r="H416" s="78"/>
      <c r="I416" s="78">
        <f>J416-H416</f>
        <v>0</v>
      </c>
      <c r="J416" s="78"/>
      <c r="K416" s="78">
        <f>IF(H416=0,0,(J416/H416)*100)</f>
        <v>0</v>
      </c>
    </row>
    <row r="417" spans="1:11" ht="12.75">
      <c r="A417" s="21">
        <v>38319</v>
      </c>
      <c r="B417" s="173" t="s">
        <v>607</v>
      </c>
      <c r="C417" s="173"/>
      <c r="D417" s="173"/>
      <c r="E417" s="173"/>
      <c r="F417" s="173"/>
      <c r="G417" s="173"/>
      <c r="H417" s="78"/>
      <c r="I417" s="78">
        <f>J417-H417</f>
        <v>0</v>
      </c>
      <c r="J417" s="78"/>
      <c r="K417" s="78">
        <f>IF(H417=0,0,(J417/H417)*100)</f>
        <v>0</v>
      </c>
    </row>
    <row r="418" spans="1:11" ht="12.75">
      <c r="A418" s="44" t="s">
        <v>608</v>
      </c>
      <c r="B418" s="172" t="s">
        <v>609</v>
      </c>
      <c r="C418" s="172"/>
      <c r="D418" s="172"/>
      <c r="E418" s="172"/>
      <c r="F418" s="172"/>
      <c r="G418" s="172"/>
      <c r="H418" s="77">
        <f>SUM(H419)</f>
        <v>0</v>
      </c>
      <c r="I418" s="77">
        <f>SUM(I419)</f>
        <v>0</v>
      </c>
      <c r="J418" s="77">
        <f>SUM(J419)</f>
        <v>0</v>
      </c>
      <c r="K418" s="77">
        <f>SUM(K419)</f>
        <v>0</v>
      </c>
    </row>
    <row r="419" spans="1:11" ht="12.75">
      <c r="A419" s="21">
        <v>38321</v>
      </c>
      <c r="B419" s="173" t="s">
        <v>609</v>
      </c>
      <c r="C419" s="173"/>
      <c r="D419" s="173"/>
      <c r="E419" s="173"/>
      <c r="F419" s="173"/>
      <c r="G419" s="173"/>
      <c r="H419" s="78"/>
      <c r="I419" s="78">
        <f>J419-H419</f>
        <v>0</v>
      </c>
      <c r="J419" s="78"/>
      <c r="K419" s="78">
        <f>IF(H419=0,0,(J419/H419)*100)</f>
        <v>0</v>
      </c>
    </row>
    <row r="420" spans="1:11" ht="12.75">
      <c r="A420" s="44" t="s">
        <v>610</v>
      </c>
      <c r="B420" s="172" t="s">
        <v>611</v>
      </c>
      <c r="C420" s="172"/>
      <c r="D420" s="172"/>
      <c r="E420" s="172"/>
      <c r="F420" s="172"/>
      <c r="G420" s="172"/>
      <c r="H420" s="77">
        <f>SUM(H421)</f>
        <v>0</v>
      </c>
      <c r="I420" s="77">
        <f>SUM(I421)</f>
        <v>0</v>
      </c>
      <c r="J420" s="77">
        <f>SUM(J421)</f>
        <v>0</v>
      </c>
      <c r="K420" s="77">
        <f>SUM(K421)</f>
        <v>0</v>
      </c>
    </row>
    <row r="421" spans="1:11" ht="12.75">
      <c r="A421" s="21">
        <v>38331</v>
      </c>
      <c r="B421" s="173" t="s">
        <v>611</v>
      </c>
      <c r="C421" s="173"/>
      <c r="D421" s="173"/>
      <c r="E421" s="173"/>
      <c r="F421" s="173"/>
      <c r="G421" s="173"/>
      <c r="H421" s="78"/>
      <c r="I421" s="78">
        <f>J421-H421</f>
        <v>0</v>
      </c>
      <c r="J421" s="78"/>
      <c r="K421" s="78">
        <f>IF(H421=0,0,(J421/H421)*100)</f>
        <v>0</v>
      </c>
    </row>
    <row r="422" spans="1:11" ht="12.75">
      <c r="A422" s="44" t="s">
        <v>612</v>
      </c>
      <c r="B422" s="172" t="s">
        <v>613</v>
      </c>
      <c r="C422" s="172"/>
      <c r="D422" s="172"/>
      <c r="E422" s="172"/>
      <c r="F422" s="172"/>
      <c r="G422" s="172"/>
      <c r="H422" s="77">
        <f>SUM(H423)</f>
        <v>0</v>
      </c>
      <c r="I422" s="77">
        <f>SUM(I423)</f>
        <v>0</v>
      </c>
      <c r="J422" s="77">
        <f>SUM(J423)</f>
        <v>0</v>
      </c>
      <c r="K422" s="77">
        <f>SUM(K423)</f>
        <v>0</v>
      </c>
    </row>
    <row r="423" spans="1:11" ht="12.75">
      <c r="A423" s="21">
        <v>38341</v>
      </c>
      <c r="B423" s="173" t="s">
        <v>614</v>
      </c>
      <c r="C423" s="173"/>
      <c r="D423" s="173"/>
      <c r="E423" s="173"/>
      <c r="F423" s="173"/>
      <c r="G423" s="173"/>
      <c r="H423" s="78"/>
      <c r="I423" s="78">
        <f>J423-H423</f>
        <v>0</v>
      </c>
      <c r="J423" s="78"/>
      <c r="K423" s="78">
        <f>IF(H423=0,0,(J423/H423)*100)</f>
        <v>0</v>
      </c>
    </row>
    <row r="424" spans="1:11" ht="12.75">
      <c r="A424" s="99" t="s">
        <v>957</v>
      </c>
      <c r="B424" s="249" t="s">
        <v>958</v>
      </c>
      <c r="C424" s="249"/>
      <c r="D424" s="249"/>
      <c r="E424" s="249"/>
      <c r="F424" s="249"/>
      <c r="G424" s="249"/>
      <c r="H424" s="77">
        <f>SUM(H425)</f>
        <v>0</v>
      </c>
      <c r="I424" s="77">
        <f>SUM(I425)</f>
        <v>0</v>
      </c>
      <c r="J424" s="77">
        <f>SUM(J425)</f>
        <v>0</v>
      </c>
      <c r="K424" s="77">
        <f>SUM(K425)</f>
        <v>0</v>
      </c>
    </row>
    <row r="425" spans="1:11" ht="12.75">
      <c r="A425" s="111">
        <v>38351</v>
      </c>
      <c r="B425" s="250" t="s">
        <v>958</v>
      </c>
      <c r="C425" s="251"/>
      <c r="D425" s="251"/>
      <c r="E425" s="251"/>
      <c r="F425" s="251"/>
      <c r="G425" s="252"/>
      <c r="H425" s="127"/>
      <c r="I425" s="127">
        <f>J425-H425</f>
        <v>0</v>
      </c>
      <c r="J425" s="127"/>
      <c r="K425" s="127">
        <f>IF(H425=0,0,(J425/H425)*100)</f>
        <v>0</v>
      </c>
    </row>
    <row r="426" spans="1:11" ht="12.75">
      <c r="A426" s="106">
        <v>384</v>
      </c>
      <c r="B426" s="222" t="s">
        <v>959</v>
      </c>
      <c r="C426" s="223"/>
      <c r="D426" s="223"/>
      <c r="E426" s="223"/>
      <c r="F426" s="223"/>
      <c r="G426" s="224"/>
      <c r="H426" s="76">
        <f>SUM(H427+H429)</f>
        <v>0</v>
      </c>
      <c r="I426" s="76">
        <f>SUM(I427+I429)</f>
        <v>0</v>
      </c>
      <c r="J426" s="76">
        <f>SUM(J427+J429)</f>
        <v>0</v>
      </c>
      <c r="K426" s="76">
        <f>SUM(K427+K429)</f>
        <v>0</v>
      </c>
    </row>
    <row r="427" spans="1:11" ht="12.75">
      <c r="A427" s="99">
        <v>3841</v>
      </c>
      <c r="B427" s="218" t="s">
        <v>960</v>
      </c>
      <c r="C427" s="219"/>
      <c r="D427" s="219"/>
      <c r="E427" s="219"/>
      <c r="F427" s="219"/>
      <c r="G427" s="220"/>
      <c r="H427" s="77">
        <f>SUM(H428)</f>
        <v>0</v>
      </c>
      <c r="I427" s="77">
        <f>SUM(I428)</f>
        <v>0</v>
      </c>
      <c r="J427" s="77">
        <f>SUM(J428)</f>
        <v>0</v>
      </c>
      <c r="K427" s="77">
        <f>SUM(K428)</f>
        <v>0</v>
      </c>
    </row>
    <row r="428" spans="1:11" ht="12.75">
      <c r="A428" s="110">
        <v>38411</v>
      </c>
      <c r="B428" s="250" t="s">
        <v>960</v>
      </c>
      <c r="C428" s="253"/>
      <c r="D428" s="253"/>
      <c r="E428" s="253"/>
      <c r="F428" s="253"/>
      <c r="G428" s="254"/>
      <c r="H428" s="127"/>
      <c r="I428" s="127">
        <f>J428-H428</f>
        <v>0</v>
      </c>
      <c r="J428" s="127"/>
      <c r="K428" s="127">
        <f>IF(H428=0,0,(J428/H428)*100)</f>
        <v>0</v>
      </c>
    </row>
    <row r="429" spans="1:11" ht="12.75">
      <c r="A429" s="99">
        <v>3842</v>
      </c>
      <c r="B429" s="99" t="s">
        <v>961</v>
      </c>
      <c r="C429" s="112"/>
      <c r="D429" s="113"/>
      <c r="E429" s="113"/>
      <c r="F429" s="113"/>
      <c r="G429" s="114"/>
      <c r="H429" s="77">
        <f>SUM(H430)</f>
        <v>0</v>
      </c>
      <c r="I429" s="77">
        <f>SUM(I430)</f>
        <v>0</v>
      </c>
      <c r="J429" s="77">
        <f>SUM(J430)</f>
        <v>0</v>
      </c>
      <c r="K429" s="77">
        <f>SUM(K430)</f>
        <v>0</v>
      </c>
    </row>
    <row r="430" spans="1:11" ht="12.75">
      <c r="A430" s="98">
        <v>38421</v>
      </c>
      <c r="B430" s="235" t="s">
        <v>961</v>
      </c>
      <c r="C430" s="236"/>
      <c r="D430" s="236"/>
      <c r="E430" s="236"/>
      <c r="F430" s="236"/>
      <c r="G430" s="237"/>
      <c r="H430" s="78"/>
      <c r="I430" s="78">
        <f>J430-H430</f>
        <v>0</v>
      </c>
      <c r="J430" s="78"/>
      <c r="K430" s="78">
        <f>IF(H430=0,0,(J430/H430)*100)</f>
        <v>0</v>
      </c>
    </row>
    <row r="431" spans="1:11" ht="12.75">
      <c r="A431" s="40">
        <v>386</v>
      </c>
      <c r="B431" s="174" t="s">
        <v>615</v>
      </c>
      <c r="C431" s="174"/>
      <c r="D431" s="174"/>
      <c r="E431" s="174"/>
      <c r="F431" s="174"/>
      <c r="G431" s="174"/>
      <c r="H431" s="76">
        <f>SUM(H432+H437+H441)</f>
        <v>0</v>
      </c>
      <c r="I431" s="76">
        <f>SUM(I432+I437+I441)</f>
        <v>0</v>
      </c>
      <c r="J431" s="76">
        <f>SUM(J432+J437+J441)</f>
        <v>0</v>
      </c>
      <c r="K431" s="76">
        <f>SUM(K432+K437+K441)</f>
        <v>0</v>
      </c>
    </row>
    <row r="432" spans="1:11" ht="24.75" customHeight="1">
      <c r="A432" s="44" t="s">
        <v>616</v>
      </c>
      <c r="B432" s="206" t="s">
        <v>95</v>
      </c>
      <c r="C432" s="206"/>
      <c r="D432" s="206"/>
      <c r="E432" s="206"/>
      <c r="F432" s="206"/>
      <c r="G432" s="206"/>
      <c r="H432" s="77">
        <f>SUM(H433:H436)</f>
        <v>0</v>
      </c>
      <c r="I432" s="77">
        <f>SUM(I433:I436)</f>
        <v>0</v>
      </c>
      <c r="J432" s="77">
        <f>SUM(J433:J436)</f>
        <v>0</v>
      </c>
      <c r="K432" s="77">
        <f>SUM(K433:K436)</f>
        <v>0</v>
      </c>
    </row>
    <row r="433" spans="1:11" ht="12.75">
      <c r="A433" s="21">
        <v>38612</v>
      </c>
      <c r="B433" s="173" t="s">
        <v>617</v>
      </c>
      <c r="C433" s="173"/>
      <c r="D433" s="173"/>
      <c r="E433" s="173"/>
      <c r="F433" s="173"/>
      <c r="G433" s="173"/>
      <c r="H433" s="78"/>
      <c r="I433" s="78">
        <f>J433-H433</f>
        <v>0</v>
      </c>
      <c r="J433" s="78"/>
      <c r="K433" s="78">
        <f>IF(H433=0,0,(J433/H433)*100)</f>
        <v>0</v>
      </c>
    </row>
    <row r="434" spans="1:11" ht="12.75">
      <c r="A434" s="21">
        <v>38613</v>
      </c>
      <c r="B434" s="208" t="s">
        <v>92</v>
      </c>
      <c r="C434" s="209"/>
      <c r="D434" s="209"/>
      <c r="E434" s="209"/>
      <c r="F434" s="209"/>
      <c r="G434" s="210"/>
      <c r="H434" s="78"/>
      <c r="I434" s="78">
        <f>J434-H434</f>
        <v>0</v>
      </c>
      <c r="J434" s="78"/>
      <c r="K434" s="78">
        <f>IF(H434=0,0,(J434/H434)*100)</f>
        <v>0</v>
      </c>
    </row>
    <row r="435" spans="1:11" ht="12.75">
      <c r="A435" s="21">
        <v>38614</v>
      </c>
      <c r="B435" s="208" t="s">
        <v>93</v>
      </c>
      <c r="C435" s="209"/>
      <c r="D435" s="209"/>
      <c r="E435" s="209"/>
      <c r="F435" s="209"/>
      <c r="G435" s="210"/>
      <c r="H435" s="78"/>
      <c r="I435" s="78">
        <f>J435-H435</f>
        <v>0</v>
      </c>
      <c r="J435" s="78"/>
      <c r="K435" s="78">
        <f>IF(H435=0,0,(J435/H435)*100)</f>
        <v>0</v>
      </c>
    </row>
    <row r="436" spans="1:11" ht="12.75">
      <c r="A436" s="21">
        <v>38615</v>
      </c>
      <c r="B436" s="208" t="s">
        <v>94</v>
      </c>
      <c r="C436" s="209"/>
      <c r="D436" s="209"/>
      <c r="E436" s="209"/>
      <c r="F436" s="209"/>
      <c r="G436" s="210"/>
      <c r="H436" s="78"/>
      <c r="I436" s="78">
        <f>J436-H436</f>
        <v>0</v>
      </c>
      <c r="J436" s="78"/>
      <c r="K436" s="78">
        <f>IF(H436=0,0,(J436/H436)*100)</f>
        <v>0</v>
      </c>
    </row>
    <row r="437" spans="1:11" ht="22.5" customHeight="1">
      <c r="A437" s="44" t="s">
        <v>618</v>
      </c>
      <c r="B437" s="248" t="s">
        <v>96</v>
      </c>
      <c r="C437" s="248"/>
      <c r="D437" s="248"/>
      <c r="E437" s="248"/>
      <c r="F437" s="248"/>
      <c r="G437" s="248"/>
      <c r="H437" s="77">
        <f>SUM(H438:H440)</f>
        <v>0</v>
      </c>
      <c r="I437" s="77">
        <f>SUM(I438:I440)</f>
        <v>0</v>
      </c>
      <c r="J437" s="77">
        <f>SUM(J438:J440)</f>
        <v>0</v>
      </c>
      <c r="K437" s="77">
        <f>SUM(K438:K440)</f>
        <v>0</v>
      </c>
    </row>
    <row r="438" spans="1:11" ht="12.75">
      <c r="A438" s="21">
        <v>38623</v>
      </c>
      <c r="B438" s="208" t="s">
        <v>97</v>
      </c>
      <c r="C438" s="209"/>
      <c r="D438" s="209"/>
      <c r="E438" s="209"/>
      <c r="F438" s="209"/>
      <c r="G438" s="210"/>
      <c r="H438" s="78"/>
      <c r="I438" s="78">
        <f>J438-H438</f>
        <v>0</v>
      </c>
      <c r="J438" s="78"/>
      <c r="K438" s="78">
        <f>IF(H438=0,0,(J438/H438)*100)</f>
        <v>0</v>
      </c>
    </row>
    <row r="439" spans="1:11" ht="12.75">
      <c r="A439" s="21">
        <v>38624</v>
      </c>
      <c r="B439" s="208" t="s">
        <v>98</v>
      </c>
      <c r="C439" s="209"/>
      <c r="D439" s="209"/>
      <c r="E439" s="209"/>
      <c r="F439" s="209"/>
      <c r="G439" s="210"/>
      <c r="H439" s="78"/>
      <c r="I439" s="78">
        <f>J439-H439</f>
        <v>0</v>
      </c>
      <c r="J439" s="78"/>
      <c r="K439" s="78">
        <f>IF(H439=0,0,(J439/H439)*100)</f>
        <v>0</v>
      </c>
    </row>
    <row r="440" spans="1:11" ht="12.75">
      <c r="A440" s="21">
        <v>38625</v>
      </c>
      <c r="B440" s="208" t="s">
        <v>99</v>
      </c>
      <c r="C440" s="209"/>
      <c r="D440" s="209"/>
      <c r="E440" s="209"/>
      <c r="F440" s="209"/>
      <c r="G440" s="210"/>
      <c r="H440" s="78"/>
      <c r="I440" s="78">
        <f>J440-H440</f>
        <v>0</v>
      </c>
      <c r="J440" s="78"/>
      <c r="K440" s="78">
        <f>IF(H440=0,0,(J440/H440)*100)</f>
        <v>0</v>
      </c>
    </row>
    <row r="441" spans="1:11" ht="12.75">
      <c r="A441" s="44" t="s">
        <v>619</v>
      </c>
      <c r="B441" s="44" t="s">
        <v>620</v>
      </c>
      <c r="C441" s="50"/>
      <c r="D441" s="50"/>
      <c r="E441" s="50"/>
      <c r="F441" s="50"/>
      <c r="G441" s="50"/>
      <c r="H441" s="77">
        <f>SUM(H442+H443)</f>
        <v>0</v>
      </c>
      <c r="I441" s="77">
        <f>SUM(I442+I443)</f>
        <v>0</v>
      </c>
      <c r="J441" s="77">
        <f>SUM(J442+J443)</f>
        <v>0</v>
      </c>
      <c r="K441" s="77">
        <f>SUM(K442+K443)</f>
        <v>0</v>
      </c>
    </row>
    <row r="442" spans="1:11" ht="12.75">
      <c r="A442" s="21">
        <v>38631</v>
      </c>
      <c r="B442" s="173" t="s">
        <v>621</v>
      </c>
      <c r="C442" s="173"/>
      <c r="D442" s="173"/>
      <c r="E442" s="173"/>
      <c r="F442" s="173"/>
      <c r="G442" s="173"/>
      <c r="H442" s="78"/>
      <c r="I442" s="78">
        <f>J442-H442</f>
        <v>0</v>
      </c>
      <c r="J442" s="78"/>
      <c r="K442" s="78">
        <f>IF(H442=0,0,(J442/H442)*100)</f>
        <v>0</v>
      </c>
    </row>
    <row r="443" spans="1:11" ht="12.75">
      <c r="A443" s="21">
        <v>38632</v>
      </c>
      <c r="B443" s="173" t="s">
        <v>299</v>
      </c>
      <c r="C443" s="173"/>
      <c r="D443" s="173"/>
      <c r="E443" s="173"/>
      <c r="F443" s="173"/>
      <c r="G443" s="173"/>
      <c r="H443" s="78"/>
      <c r="I443" s="78">
        <f>J443-H443</f>
        <v>0</v>
      </c>
      <c r="J443" s="78"/>
      <c r="K443" s="78">
        <f>IF(H443=0,0,(J443/H443)*100)</f>
        <v>0</v>
      </c>
    </row>
    <row r="444" spans="1:11" ht="33" customHeight="1">
      <c r="A444" s="51">
        <v>4</v>
      </c>
      <c r="B444" s="241" t="s">
        <v>622</v>
      </c>
      <c r="C444" s="241"/>
      <c r="D444" s="241"/>
      <c r="E444" s="241"/>
      <c r="F444" s="241"/>
      <c r="G444" s="241"/>
      <c r="H444" s="82">
        <f>SUM(H445+H479+H601+H614+H618)</f>
        <v>0</v>
      </c>
      <c r="I444" s="82">
        <f>SUM(I445+I479+I601+I614+I618)</f>
        <v>0</v>
      </c>
      <c r="J444" s="82">
        <f>SUM(J445+J479+J601+J614+J618)</f>
        <v>0</v>
      </c>
      <c r="K444" s="82">
        <f>SUM(K445+K479+K601+K614+K618)</f>
        <v>0</v>
      </c>
    </row>
    <row r="445" spans="1:11" ht="18" customHeight="1">
      <c r="A445" s="48">
        <v>41</v>
      </c>
      <c r="B445" s="178" t="s">
        <v>623</v>
      </c>
      <c r="C445" s="178"/>
      <c r="D445" s="178"/>
      <c r="E445" s="178"/>
      <c r="F445" s="178"/>
      <c r="G445" s="178"/>
      <c r="H445" s="79">
        <f>SUM(H446+H461)</f>
        <v>0</v>
      </c>
      <c r="I445" s="79">
        <f>SUM(I446+I461)</f>
        <v>0</v>
      </c>
      <c r="J445" s="79">
        <f>SUM(J446+J461)</f>
        <v>0</v>
      </c>
      <c r="K445" s="79">
        <f>SUM(K446+K461)</f>
        <v>0</v>
      </c>
    </row>
    <row r="446" spans="1:11" ht="16.5" customHeight="1">
      <c r="A446" s="40">
        <v>411</v>
      </c>
      <c r="B446" s="174" t="s">
        <v>624</v>
      </c>
      <c r="C446" s="174"/>
      <c r="D446" s="174"/>
      <c r="E446" s="174"/>
      <c r="F446" s="174"/>
      <c r="G446" s="174"/>
      <c r="H446" s="76">
        <f>SUM(H447+H451+H456)</f>
        <v>0</v>
      </c>
      <c r="I446" s="76">
        <f>SUM(I447+I451+I456)</f>
        <v>0</v>
      </c>
      <c r="J446" s="76">
        <f>SUM(J447+J451+J456)</f>
        <v>0</v>
      </c>
      <c r="K446" s="76">
        <f>SUM(K447+K451+K456)</f>
        <v>0</v>
      </c>
    </row>
    <row r="447" spans="1:11" ht="16.5" customHeight="1">
      <c r="A447" s="44" t="s">
        <v>625</v>
      </c>
      <c r="B447" s="172" t="s">
        <v>626</v>
      </c>
      <c r="C447" s="172"/>
      <c r="D447" s="172"/>
      <c r="E447" s="172"/>
      <c r="F447" s="172"/>
      <c r="G447" s="172"/>
      <c r="H447" s="77">
        <f>SUM(H448+H449+H450)</f>
        <v>0</v>
      </c>
      <c r="I447" s="77">
        <f>SUM(I448+I449+I450)</f>
        <v>0</v>
      </c>
      <c r="J447" s="77">
        <f>SUM(J448+J449+J450)</f>
        <v>0</v>
      </c>
      <c r="K447" s="77">
        <f>SUM(K448+K449+K450)</f>
        <v>0</v>
      </c>
    </row>
    <row r="448" spans="1:11" ht="12.75">
      <c r="A448" s="21">
        <v>41111</v>
      </c>
      <c r="B448" s="173" t="s">
        <v>627</v>
      </c>
      <c r="C448" s="173"/>
      <c r="D448" s="173"/>
      <c r="E448" s="173"/>
      <c r="F448" s="173"/>
      <c r="G448" s="173"/>
      <c r="H448" s="78"/>
      <c r="I448" s="78">
        <f>J448-H448</f>
        <v>0</v>
      </c>
      <c r="J448" s="78"/>
      <c r="K448" s="78">
        <f>IF(H448=0,0,(J448/H448)*100)</f>
        <v>0</v>
      </c>
    </row>
    <row r="449" spans="1:11" ht="12.75">
      <c r="A449" s="21">
        <v>41112</v>
      </c>
      <c r="B449" s="173" t="s">
        <v>628</v>
      </c>
      <c r="C449" s="173"/>
      <c r="D449" s="173"/>
      <c r="E449" s="173"/>
      <c r="F449" s="173"/>
      <c r="G449" s="173"/>
      <c r="H449" s="78"/>
      <c r="I449" s="78">
        <f>J449-H449</f>
        <v>0</v>
      </c>
      <c r="J449" s="78"/>
      <c r="K449" s="78">
        <f>IF(H449=0,0,(J449/H449)*100)</f>
        <v>0</v>
      </c>
    </row>
    <row r="450" spans="1:11" ht="12.75">
      <c r="A450" s="21">
        <v>41119</v>
      </c>
      <c r="B450" s="173" t="s">
        <v>629</v>
      </c>
      <c r="C450" s="173"/>
      <c r="D450" s="173"/>
      <c r="E450" s="173"/>
      <c r="F450" s="173"/>
      <c r="G450" s="173"/>
      <c r="H450" s="78"/>
      <c r="I450" s="78">
        <f>J450-H450</f>
        <v>0</v>
      </c>
      <c r="J450" s="78"/>
      <c r="K450" s="78">
        <f>IF(H450=0,0,(J450/H450)*100)</f>
        <v>0</v>
      </c>
    </row>
    <row r="451" spans="1:11" ht="12.75">
      <c r="A451" s="44" t="s">
        <v>630</v>
      </c>
      <c r="B451" s="172" t="s">
        <v>631</v>
      </c>
      <c r="C451" s="172"/>
      <c r="D451" s="172"/>
      <c r="E451" s="172"/>
      <c r="F451" s="172"/>
      <c r="G451" s="172"/>
      <c r="H451" s="77">
        <f>SUM(H452+H453+H454+H455)</f>
        <v>0</v>
      </c>
      <c r="I451" s="77">
        <f>SUM(I452+I453+I454+I455)</f>
        <v>0</v>
      </c>
      <c r="J451" s="77">
        <f>SUM(J452+J453+J454+J455)</f>
        <v>0</v>
      </c>
      <c r="K451" s="77">
        <f>SUM(K452+K453+K454+K455)</f>
        <v>0</v>
      </c>
    </row>
    <row r="452" spans="1:11" ht="12.75">
      <c r="A452" s="21">
        <v>41121</v>
      </c>
      <c r="B452" s="173" t="s">
        <v>632</v>
      </c>
      <c r="C452" s="173"/>
      <c r="D452" s="173"/>
      <c r="E452" s="173"/>
      <c r="F452" s="173"/>
      <c r="G452" s="173"/>
      <c r="H452" s="78"/>
      <c r="I452" s="78">
        <f>J452-H452</f>
        <v>0</v>
      </c>
      <c r="J452" s="78"/>
      <c r="K452" s="78">
        <f>IF(H452=0,0,(J452/H452)*100)</f>
        <v>0</v>
      </c>
    </row>
    <row r="453" spans="1:11" ht="12.75">
      <c r="A453" s="21">
        <v>41122</v>
      </c>
      <c r="B453" s="173" t="s">
        <v>633</v>
      </c>
      <c r="C453" s="173"/>
      <c r="D453" s="173"/>
      <c r="E453" s="173"/>
      <c r="F453" s="173"/>
      <c r="G453" s="173"/>
      <c r="H453" s="78"/>
      <c r="I453" s="78">
        <f>J453-H453</f>
        <v>0</v>
      </c>
      <c r="J453" s="78"/>
      <c r="K453" s="78">
        <f>IF(H453=0,0,(J453/H453)*100)</f>
        <v>0</v>
      </c>
    </row>
    <row r="454" spans="1:11" ht="12.75">
      <c r="A454" s="21">
        <v>41123</v>
      </c>
      <c r="B454" s="173" t="s">
        <v>634</v>
      </c>
      <c r="C454" s="173"/>
      <c r="D454" s="173"/>
      <c r="E454" s="173"/>
      <c r="F454" s="173"/>
      <c r="G454" s="173"/>
      <c r="H454" s="78"/>
      <c r="I454" s="78">
        <f>J454-H454</f>
        <v>0</v>
      </c>
      <c r="J454" s="78"/>
      <c r="K454" s="78">
        <f>IF(H454=0,0,(J454/H454)*100)</f>
        <v>0</v>
      </c>
    </row>
    <row r="455" spans="1:11" ht="12.75">
      <c r="A455" s="21">
        <v>41129</v>
      </c>
      <c r="B455" s="173" t="s">
        <v>635</v>
      </c>
      <c r="C455" s="173"/>
      <c r="D455" s="173"/>
      <c r="E455" s="173"/>
      <c r="F455" s="173"/>
      <c r="G455" s="173"/>
      <c r="H455" s="78"/>
      <c r="I455" s="78">
        <f>J455-H455</f>
        <v>0</v>
      </c>
      <c r="J455" s="78"/>
      <c r="K455" s="78">
        <f>IF(H455=0,0,(J455/H455)*100)</f>
        <v>0</v>
      </c>
    </row>
    <row r="456" spans="1:11" ht="12.75">
      <c r="A456" s="44" t="s">
        <v>636</v>
      </c>
      <c r="B456" s="172" t="s">
        <v>637</v>
      </c>
      <c r="C456" s="172"/>
      <c r="D456" s="172"/>
      <c r="E456" s="172"/>
      <c r="F456" s="172"/>
      <c r="G456" s="172"/>
      <c r="H456" s="77">
        <f>SUM(H457+H458+H459+H460)</f>
        <v>0</v>
      </c>
      <c r="I456" s="77">
        <f>SUM(I457+I458+I459+I460)</f>
        <v>0</v>
      </c>
      <c r="J456" s="77">
        <f>SUM(J457+J458+J459+J460)</f>
        <v>0</v>
      </c>
      <c r="K456" s="77">
        <f>SUM(K457+K458+K459+K460)</f>
        <v>0</v>
      </c>
    </row>
    <row r="457" spans="1:11" ht="12.75">
      <c r="A457" s="21">
        <v>41131</v>
      </c>
      <c r="B457" s="173" t="s">
        <v>638</v>
      </c>
      <c r="C457" s="173"/>
      <c r="D457" s="173"/>
      <c r="E457" s="173"/>
      <c r="F457" s="173"/>
      <c r="G457" s="173"/>
      <c r="H457" s="78"/>
      <c r="I457" s="78">
        <f>J457-H457</f>
        <v>0</v>
      </c>
      <c r="J457" s="78"/>
      <c r="K457" s="78">
        <f>IF(H457=0,0,(J457/H457)*100)</f>
        <v>0</v>
      </c>
    </row>
    <row r="458" spans="1:11" ht="12.75">
      <c r="A458" s="21">
        <v>41132</v>
      </c>
      <c r="B458" s="173" t="s">
        <v>639</v>
      </c>
      <c r="C458" s="173"/>
      <c r="D458" s="173"/>
      <c r="E458" s="173"/>
      <c r="F458" s="173"/>
      <c r="G458" s="173"/>
      <c r="H458" s="78"/>
      <c r="I458" s="78">
        <f>J458-H458</f>
        <v>0</v>
      </c>
      <c r="J458" s="78"/>
      <c r="K458" s="78">
        <f>IF(H458=0,0,(J458/H458)*100)</f>
        <v>0</v>
      </c>
    </row>
    <row r="459" spans="1:11" ht="12.75">
      <c r="A459" s="21">
        <v>41133</v>
      </c>
      <c r="B459" s="173" t="s">
        <v>640</v>
      </c>
      <c r="C459" s="173"/>
      <c r="D459" s="173"/>
      <c r="E459" s="173"/>
      <c r="F459" s="173"/>
      <c r="G459" s="173"/>
      <c r="H459" s="78"/>
      <c r="I459" s="78">
        <f>J459-H459</f>
        <v>0</v>
      </c>
      <c r="J459" s="78"/>
      <c r="K459" s="78">
        <f>IF(H459=0,0,(J459/H459)*100)</f>
        <v>0</v>
      </c>
    </row>
    <row r="460" spans="1:11" ht="12.75">
      <c r="A460" s="21">
        <v>41139</v>
      </c>
      <c r="B460" s="173" t="s">
        <v>641</v>
      </c>
      <c r="C460" s="173"/>
      <c r="D460" s="173"/>
      <c r="E460" s="173"/>
      <c r="F460" s="173"/>
      <c r="G460" s="173"/>
      <c r="H460" s="78"/>
      <c r="I460" s="78">
        <f>J460-H460</f>
        <v>0</v>
      </c>
      <c r="J460" s="78"/>
      <c r="K460" s="78">
        <f>IF(H460=0,0,(J460/H460)*100)</f>
        <v>0</v>
      </c>
    </row>
    <row r="461" spans="1:11" ht="12.75">
      <c r="A461" s="40">
        <v>412</v>
      </c>
      <c r="B461" s="174" t="s">
        <v>642</v>
      </c>
      <c r="C461" s="174"/>
      <c r="D461" s="174"/>
      <c r="E461" s="174"/>
      <c r="F461" s="174"/>
      <c r="G461" s="174"/>
      <c r="H461" s="76">
        <f>SUM(H462+H464+H466+H468+H475+H477)</f>
        <v>0</v>
      </c>
      <c r="I461" s="76">
        <f>SUM(I462+I464+I466+I468+I475+I477)</f>
        <v>0</v>
      </c>
      <c r="J461" s="76">
        <f>SUM(J462+J464+J466+J468+J475+J477)</f>
        <v>0</v>
      </c>
      <c r="K461" s="76">
        <f>SUM(K462+K464+K466+K468+K475+K477)</f>
        <v>0</v>
      </c>
    </row>
    <row r="462" spans="1:11" ht="12.75">
      <c r="A462" s="44" t="s">
        <v>643</v>
      </c>
      <c r="B462" s="172" t="s">
        <v>644</v>
      </c>
      <c r="C462" s="172"/>
      <c r="D462" s="172"/>
      <c r="E462" s="172"/>
      <c r="F462" s="172"/>
      <c r="G462" s="172"/>
      <c r="H462" s="77">
        <f>SUM(H463)</f>
        <v>0</v>
      </c>
      <c r="I462" s="77">
        <f>SUM(I463)</f>
        <v>0</v>
      </c>
      <c r="J462" s="77">
        <f>SUM(J463)</f>
        <v>0</v>
      </c>
      <c r="K462" s="77">
        <f>SUM(K463)</f>
        <v>0</v>
      </c>
    </row>
    <row r="463" spans="1:11" ht="12.75">
      <c r="A463" s="21">
        <v>41211</v>
      </c>
      <c r="B463" s="173" t="s">
        <v>644</v>
      </c>
      <c r="C463" s="173"/>
      <c r="D463" s="173"/>
      <c r="E463" s="173"/>
      <c r="F463" s="173"/>
      <c r="G463" s="173"/>
      <c r="H463" s="78"/>
      <c r="I463" s="78">
        <f>J463-H463</f>
        <v>0</v>
      </c>
      <c r="J463" s="78"/>
      <c r="K463" s="78">
        <f>IF(H463=0,0,(J463/H463)*100)</f>
        <v>0</v>
      </c>
    </row>
    <row r="464" spans="1:11" ht="12.75">
      <c r="A464" s="44" t="s">
        <v>645</v>
      </c>
      <c r="B464" s="172" t="s">
        <v>646</v>
      </c>
      <c r="C464" s="172"/>
      <c r="D464" s="172"/>
      <c r="E464" s="172"/>
      <c r="F464" s="172"/>
      <c r="G464" s="172"/>
      <c r="H464" s="77">
        <f>SUM(H465)</f>
        <v>0</v>
      </c>
      <c r="I464" s="77">
        <f>SUM(I465)</f>
        <v>0</v>
      </c>
      <c r="J464" s="77">
        <f>SUM(J465)</f>
        <v>0</v>
      </c>
      <c r="K464" s="77">
        <f>SUM(K465)</f>
        <v>0</v>
      </c>
    </row>
    <row r="465" spans="1:11" ht="12.75">
      <c r="A465" s="21">
        <v>41221</v>
      </c>
      <c r="B465" s="173" t="s">
        <v>646</v>
      </c>
      <c r="C465" s="173"/>
      <c r="D465" s="173"/>
      <c r="E465" s="173"/>
      <c r="F465" s="173"/>
      <c r="G465" s="173"/>
      <c r="H465" s="78"/>
      <c r="I465" s="78">
        <f>J465-H465</f>
        <v>0</v>
      </c>
      <c r="J465" s="78"/>
      <c r="K465" s="78">
        <f>IF(H465=0,0,(J465/H465)*100)</f>
        <v>0</v>
      </c>
    </row>
    <row r="466" spans="1:11" ht="12.75">
      <c r="A466" s="44" t="s">
        <v>647</v>
      </c>
      <c r="B466" s="172" t="s">
        <v>648</v>
      </c>
      <c r="C466" s="172"/>
      <c r="D466" s="172"/>
      <c r="E466" s="172"/>
      <c r="F466" s="172"/>
      <c r="G466" s="172"/>
      <c r="H466" s="77">
        <f>SUM(H467)</f>
        <v>0</v>
      </c>
      <c r="I466" s="77">
        <f>SUM(I467)</f>
        <v>0</v>
      </c>
      <c r="J466" s="77">
        <f>SUM(J467)</f>
        <v>0</v>
      </c>
      <c r="K466" s="77">
        <f>SUM(K467)</f>
        <v>0</v>
      </c>
    </row>
    <row r="467" spans="1:11" ht="12.75">
      <c r="A467" s="21">
        <v>41231</v>
      </c>
      <c r="B467" s="173" t="s">
        <v>648</v>
      </c>
      <c r="C467" s="173"/>
      <c r="D467" s="173"/>
      <c r="E467" s="173"/>
      <c r="F467" s="173"/>
      <c r="G467" s="173"/>
      <c r="H467" s="78"/>
      <c r="I467" s="78">
        <f>J467-H467</f>
        <v>0</v>
      </c>
      <c r="J467" s="78"/>
      <c r="K467" s="78">
        <f>IF(H467=0,0,(J467/H467)*100)</f>
        <v>0</v>
      </c>
    </row>
    <row r="468" spans="1:11" ht="12.75">
      <c r="A468" s="44" t="s">
        <v>649</v>
      </c>
      <c r="B468" s="172" t="s">
        <v>650</v>
      </c>
      <c r="C468" s="172"/>
      <c r="D468" s="172"/>
      <c r="E468" s="172"/>
      <c r="F468" s="172"/>
      <c r="G468" s="172"/>
      <c r="H468" s="77">
        <f>SUM(H469:H474)</f>
        <v>0</v>
      </c>
      <c r="I468" s="77">
        <f>SUM(I469:I474)</f>
        <v>0</v>
      </c>
      <c r="J468" s="77">
        <f>SUM(J469:J474)</f>
        <v>0</v>
      </c>
      <c r="K468" s="77">
        <f>SUM(K469:K474)</f>
        <v>0</v>
      </c>
    </row>
    <row r="469" spans="1:11" ht="12.75">
      <c r="A469" s="21">
        <v>41241</v>
      </c>
      <c r="B469" s="173" t="s">
        <v>651</v>
      </c>
      <c r="C469" s="173"/>
      <c r="D469" s="173"/>
      <c r="E469" s="173"/>
      <c r="F469" s="173"/>
      <c r="G469" s="173"/>
      <c r="H469" s="78"/>
      <c r="I469" s="78">
        <f aca="true" t="shared" si="38" ref="I469:I474">J469-H469</f>
        <v>0</v>
      </c>
      <c r="J469" s="78"/>
      <c r="K469" s="78">
        <f aca="true" t="shared" si="39" ref="K469:K474">IF(H469=0,0,(J469/H469)*100)</f>
        <v>0</v>
      </c>
    </row>
    <row r="470" spans="1:11" ht="12.75">
      <c r="A470" s="21">
        <v>41242</v>
      </c>
      <c r="B470" s="173" t="s">
        <v>652</v>
      </c>
      <c r="C470" s="173"/>
      <c r="D470" s="173"/>
      <c r="E470" s="173"/>
      <c r="F470" s="173"/>
      <c r="G470" s="173"/>
      <c r="H470" s="78"/>
      <c r="I470" s="78">
        <f t="shared" si="38"/>
        <v>0</v>
      </c>
      <c r="J470" s="78"/>
      <c r="K470" s="78">
        <f t="shared" si="39"/>
        <v>0</v>
      </c>
    </row>
    <row r="471" spans="1:11" ht="12.75">
      <c r="A471" s="21">
        <v>41243</v>
      </c>
      <c r="B471" s="173" t="s">
        <v>653</v>
      </c>
      <c r="C471" s="173"/>
      <c r="D471" s="173"/>
      <c r="E471" s="173"/>
      <c r="F471" s="173"/>
      <c r="G471" s="173"/>
      <c r="H471" s="78"/>
      <c r="I471" s="78">
        <f t="shared" si="38"/>
        <v>0</v>
      </c>
      <c r="J471" s="78"/>
      <c r="K471" s="78">
        <f t="shared" si="39"/>
        <v>0</v>
      </c>
    </row>
    <row r="472" spans="1:11" ht="12.75">
      <c r="A472" s="21">
        <v>41244</v>
      </c>
      <c r="B472" s="173" t="s">
        <v>654</v>
      </c>
      <c r="C472" s="173"/>
      <c r="D472" s="173"/>
      <c r="E472" s="173"/>
      <c r="F472" s="173"/>
      <c r="G472" s="173"/>
      <c r="H472" s="78"/>
      <c r="I472" s="78">
        <f t="shared" si="38"/>
        <v>0</v>
      </c>
      <c r="J472" s="78"/>
      <c r="K472" s="78">
        <f t="shared" si="39"/>
        <v>0</v>
      </c>
    </row>
    <row r="473" spans="1:11" ht="12.75">
      <c r="A473" s="21">
        <v>41245</v>
      </c>
      <c r="B473" s="208" t="s">
        <v>100</v>
      </c>
      <c r="C473" s="209"/>
      <c r="D473" s="209"/>
      <c r="E473" s="209"/>
      <c r="F473" s="209"/>
      <c r="G473" s="210"/>
      <c r="H473" s="78"/>
      <c r="I473" s="78">
        <f t="shared" si="38"/>
        <v>0</v>
      </c>
      <c r="J473" s="78"/>
      <c r="K473" s="78">
        <f t="shared" si="39"/>
        <v>0</v>
      </c>
    </row>
    <row r="474" spans="1:11" ht="12.75">
      <c r="A474" s="21">
        <v>41249</v>
      </c>
      <c r="B474" s="173" t="s">
        <v>655</v>
      </c>
      <c r="C474" s="173"/>
      <c r="D474" s="173"/>
      <c r="E474" s="173"/>
      <c r="F474" s="173"/>
      <c r="G474" s="173"/>
      <c r="H474" s="78"/>
      <c r="I474" s="78">
        <f t="shared" si="38"/>
        <v>0</v>
      </c>
      <c r="J474" s="78"/>
      <c r="K474" s="78">
        <f t="shared" si="39"/>
        <v>0</v>
      </c>
    </row>
    <row r="475" spans="1:11" ht="12.75">
      <c r="A475" s="44" t="s">
        <v>656</v>
      </c>
      <c r="B475" s="172" t="s">
        <v>657</v>
      </c>
      <c r="C475" s="172"/>
      <c r="D475" s="172"/>
      <c r="E475" s="172"/>
      <c r="F475" s="172"/>
      <c r="G475" s="172"/>
      <c r="H475" s="77">
        <f>SUM(H476)</f>
        <v>0</v>
      </c>
      <c r="I475" s="77">
        <f>SUM(I476)</f>
        <v>0</v>
      </c>
      <c r="J475" s="77">
        <f>SUM(J476)</f>
        <v>0</v>
      </c>
      <c r="K475" s="77">
        <f>SUM(K476)</f>
        <v>0</v>
      </c>
    </row>
    <row r="476" spans="1:11" ht="12.75">
      <c r="A476" s="21">
        <v>41251</v>
      </c>
      <c r="B476" s="173" t="s">
        <v>657</v>
      </c>
      <c r="C476" s="173"/>
      <c r="D476" s="173"/>
      <c r="E476" s="173"/>
      <c r="F476" s="173"/>
      <c r="G476" s="173"/>
      <c r="H476" s="78"/>
      <c r="I476" s="78">
        <f>J476-H476</f>
        <v>0</v>
      </c>
      <c r="J476" s="78"/>
      <c r="K476" s="78">
        <f>IF(H476=0,0,(J476/H476)*100)</f>
        <v>0</v>
      </c>
    </row>
    <row r="477" spans="1:11" ht="12.75">
      <c r="A477" s="44" t="s">
        <v>658</v>
      </c>
      <c r="B477" s="172" t="s">
        <v>659</v>
      </c>
      <c r="C477" s="172"/>
      <c r="D477" s="172"/>
      <c r="E477" s="172"/>
      <c r="F477" s="172"/>
      <c r="G477" s="172"/>
      <c r="H477" s="77">
        <f>SUM(H478)</f>
        <v>0</v>
      </c>
      <c r="I477" s="77">
        <f>SUM(I478)</f>
        <v>0</v>
      </c>
      <c r="J477" s="77">
        <f>SUM(J478)</f>
        <v>0</v>
      </c>
      <c r="K477" s="77">
        <f>SUM(K478)</f>
        <v>0</v>
      </c>
    </row>
    <row r="478" spans="1:11" ht="12.75">
      <c r="A478" s="21">
        <v>41261</v>
      </c>
      <c r="B478" s="173" t="s">
        <v>659</v>
      </c>
      <c r="C478" s="173"/>
      <c r="D478" s="173"/>
      <c r="E478" s="173"/>
      <c r="F478" s="173"/>
      <c r="G478" s="173"/>
      <c r="H478" s="78"/>
      <c r="I478" s="78">
        <f>J478-H478</f>
        <v>0</v>
      </c>
      <c r="J478" s="78"/>
      <c r="K478" s="78">
        <f>IF(H478=0,0,(J478/H478)*100)</f>
        <v>0</v>
      </c>
    </row>
    <row r="479" spans="1:11" ht="17.25" customHeight="1">
      <c r="A479" s="48">
        <v>42</v>
      </c>
      <c r="B479" s="178" t="s">
        <v>660</v>
      </c>
      <c r="C479" s="178"/>
      <c r="D479" s="178"/>
      <c r="E479" s="178"/>
      <c r="F479" s="178"/>
      <c r="G479" s="178"/>
      <c r="H479" s="75">
        <f>SUM(H480+H509+H543+H568+H580+H586)</f>
        <v>0</v>
      </c>
      <c r="I479" s="75">
        <f>SUM(I480+I509+I543+I568+I580+I586)</f>
        <v>0</v>
      </c>
      <c r="J479" s="75">
        <f>SUM(J480+J509+J543+J568+J580+J586)</f>
        <v>0</v>
      </c>
      <c r="K479" s="75">
        <f>SUM(K480+K509+K543+K568+K580+K586)</f>
        <v>0</v>
      </c>
    </row>
    <row r="480" spans="1:11" ht="23.25" customHeight="1">
      <c r="A480" s="40">
        <v>421</v>
      </c>
      <c r="B480" s="174" t="s">
        <v>661</v>
      </c>
      <c r="C480" s="174"/>
      <c r="D480" s="174"/>
      <c r="E480" s="174"/>
      <c r="F480" s="174"/>
      <c r="G480" s="174"/>
      <c r="H480" s="76">
        <f>SUM(H481+H485+H494+H500)</f>
        <v>0</v>
      </c>
      <c r="I480" s="76">
        <f>SUM(I481+I485+I494+I500)</f>
        <v>0</v>
      </c>
      <c r="J480" s="76">
        <f>SUM(J481+J485+J494+J500)</f>
        <v>0</v>
      </c>
      <c r="K480" s="76">
        <f>SUM(K481+K485+K494+K500)</f>
        <v>0</v>
      </c>
    </row>
    <row r="481" spans="1:11" ht="12.75">
      <c r="A481" s="44" t="s">
        <v>662</v>
      </c>
      <c r="B481" s="172" t="s">
        <v>663</v>
      </c>
      <c r="C481" s="172"/>
      <c r="D481" s="172"/>
      <c r="E481" s="172"/>
      <c r="F481" s="172"/>
      <c r="G481" s="172"/>
      <c r="H481" s="77">
        <f>SUM(H482+H483+H484)</f>
        <v>0</v>
      </c>
      <c r="I481" s="77">
        <f>SUM(I482+I483+I484)</f>
        <v>0</v>
      </c>
      <c r="J481" s="77">
        <f>SUM(J482+J483+J484)</f>
        <v>0</v>
      </c>
      <c r="K481" s="77">
        <f>SUM(K482+K483+K484)</f>
        <v>0</v>
      </c>
    </row>
    <row r="482" spans="1:12" ht="12.75">
      <c r="A482" s="21">
        <v>42111</v>
      </c>
      <c r="B482" s="173" t="s">
        <v>664</v>
      </c>
      <c r="C482" s="173"/>
      <c r="D482" s="173"/>
      <c r="E482" s="173"/>
      <c r="F482" s="173"/>
      <c r="G482" s="173"/>
      <c r="H482" s="78"/>
      <c r="I482" s="78">
        <f>J482-H482</f>
        <v>0</v>
      </c>
      <c r="J482" s="78"/>
      <c r="K482" s="78">
        <f>IF(H482=0,0,(J482/H482)*100)</f>
        <v>0</v>
      </c>
      <c r="L482" s="126"/>
    </row>
    <row r="483" spans="1:11" ht="12.75">
      <c r="A483" s="21">
        <v>42112</v>
      </c>
      <c r="B483" s="173" t="s">
        <v>665</v>
      </c>
      <c r="C483" s="173"/>
      <c r="D483" s="173"/>
      <c r="E483" s="173"/>
      <c r="F483" s="173"/>
      <c r="G483" s="173"/>
      <c r="H483" s="78"/>
      <c r="I483" s="78">
        <f>J483-H483</f>
        <v>0</v>
      </c>
      <c r="J483" s="78"/>
      <c r="K483" s="78">
        <f>IF(H483=0,0,(J483/H483)*100)</f>
        <v>0</v>
      </c>
    </row>
    <row r="484" spans="1:11" ht="12.75">
      <c r="A484" s="21">
        <v>42119</v>
      </c>
      <c r="B484" s="173" t="s">
        <v>666</v>
      </c>
      <c r="C484" s="173"/>
      <c r="D484" s="173"/>
      <c r="E484" s="173"/>
      <c r="F484" s="173"/>
      <c r="G484" s="173"/>
      <c r="H484" s="78"/>
      <c r="I484" s="78">
        <f>J484-H484</f>
        <v>0</v>
      </c>
      <c r="J484" s="78"/>
      <c r="K484" s="78">
        <f>IF(H484=0,0,(J484/H484)*100)</f>
        <v>0</v>
      </c>
    </row>
    <row r="485" spans="1:11" ht="12.75">
      <c r="A485" s="44" t="s">
        <v>667</v>
      </c>
      <c r="B485" s="172" t="s">
        <v>668</v>
      </c>
      <c r="C485" s="172"/>
      <c r="D485" s="172"/>
      <c r="E485" s="172"/>
      <c r="F485" s="172"/>
      <c r="G485" s="172"/>
      <c r="H485" s="77">
        <f>SUM(H486+H487+H488+H489+H490+H491+H492+H493)</f>
        <v>0</v>
      </c>
      <c r="I485" s="77">
        <f>SUM(I486+I487+I488+I489+I490+I491+I492+I493)</f>
        <v>0</v>
      </c>
      <c r="J485" s="77">
        <f>SUM(J486+J487+J488+J489+J490+J491+J492+J493)</f>
        <v>0</v>
      </c>
      <c r="K485" s="77">
        <f>SUM(K486+K487+K488+K489+K490+K491+K492+K493)</f>
        <v>0</v>
      </c>
    </row>
    <row r="486" spans="1:11" ht="12.75">
      <c r="A486" s="21">
        <v>42121</v>
      </c>
      <c r="B486" s="173" t="s">
        <v>669</v>
      </c>
      <c r="C486" s="173"/>
      <c r="D486" s="173"/>
      <c r="E486" s="173"/>
      <c r="F486" s="173"/>
      <c r="G486" s="173"/>
      <c r="H486" s="78"/>
      <c r="I486" s="78">
        <f aca="true" t="shared" si="40" ref="I486:I493">J486-H486</f>
        <v>0</v>
      </c>
      <c r="J486" s="78"/>
      <c r="K486" s="78">
        <f aca="true" t="shared" si="41" ref="K486:K493">IF(H486=0,0,(J486/H486)*100)</f>
        <v>0</v>
      </c>
    </row>
    <row r="487" spans="1:11" ht="12.75">
      <c r="A487" s="21">
        <v>42122</v>
      </c>
      <c r="B487" s="21" t="s">
        <v>670</v>
      </c>
      <c r="C487" s="52"/>
      <c r="D487" s="52"/>
      <c r="E487" s="52"/>
      <c r="F487" s="52"/>
      <c r="G487" s="52"/>
      <c r="H487" s="78"/>
      <c r="I487" s="78">
        <f t="shared" si="40"/>
        <v>0</v>
      </c>
      <c r="J487" s="78"/>
      <c r="K487" s="78">
        <f t="shared" si="41"/>
        <v>0</v>
      </c>
    </row>
    <row r="488" spans="1:11" ht="12.75">
      <c r="A488" s="21">
        <v>42123</v>
      </c>
      <c r="B488" s="173" t="s">
        <v>671</v>
      </c>
      <c r="C488" s="173"/>
      <c r="D488" s="173"/>
      <c r="E488" s="173"/>
      <c r="F488" s="173"/>
      <c r="G488" s="173"/>
      <c r="H488" s="78"/>
      <c r="I488" s="78">
        <f t="shared" si="40"/>
        <v>0</v>
      </c>
      <c r="J488" s="78"/>
      <c r="K488" s="78">
        <f t="shared" si="41"/>
        <v>0</v>
      </c>
    </row>
    <row r="489" spans="1:11" ht="12.75">
      <c r="A489" s="21">
        <v>42124</v>
      </c>
      <c r="B489" s="173" t="s">
        <v>672</v>
      </c>
      <c r="C489" s="173"/>
      <c r="D489" s="173"/>
      <c r="E489" s="173"/>
      <c r="F489" s="173"/>
      <c r="G489" s="173"/>
      <c r="H489" s="78"/>
      <c r="I489" s="78">
        <f t="shared" si="40"/>
        <v>0</v>
      </c>
      <c r="J489" s="78"/>
      <c r="K489" s="78">
        <f t="shared" si="41"/>
        <v>0</v>
      </c>
    </row>
    <row r="490" spans="1:11" ht="12.75">
      <c r="A490" s="21">
        <v>42125</v>
      </c>
      <c r="B490" s="173" t="s">
        <v>673</v>
      </c>
      <c r="C490" s="173"/>
      <c r="D490" s="173"/>
      <c r="E490" s="173"/>
      <c r="F490" s="173"/>
      <c r="G490" s="173"/>
      <c r="H490" s="78"/>
      <c r="I490" s="78">
        <f t="shared" si="40"/>
        <v>0</v>
      </c>
      <c r="J490" s="78"/>
      <c r="K490" s="78">
        <f t="shared" si="41"/>
        <v>0</v>
      </c>
    </row>
    <row r="491" spans="1:11" ht="12.75">
      <c r="A491" s="21">
        <v>42126</v>
      </c>
      <c r="B491" s="173" t="s">
        <v>674</v>
      </c>
      <c r="C491" s="173"/>
      <c r="D491" s="173"/>
      <c r="E491" s="173"/>
      <c r="F491" s="173"/>
      <c r="G491" s="173"/>
      <c r="H491" s="78"/>
      <c r="I491" s="78">
        <f t="shared" si="40"/>
        <v>0</v>
      </c>
      <c r="J491" s="78"/>
      <c r="K491" s="78">
        <f t="shared" si="41"/>
        <v>0</v>
      </c>
    </row>
    <row r="492" spans="1:11" ht="12.75">
      <c r="A492" s="21">
        <v>42127</v>
      </c>
      <c r="B492" s="173" t="s">
        <v>675</v>
      </c>
      <c r="C492" s="173"/>
      <c r="D492" s="173"/>
      <c r="E492" s="173"/>
      <c r="F492" s="173"/>
      <c r="G492" s="173"/>
      <c r="H492" s="78"/>
      <c r="I492" s="78">
        <f t="shared" si="40"/>
        <v>0</v>
      </c>
      <c r="J492" s="78"/>
      <c r="K492" s="78">
        <f t="shared" si="41"/>
        <v>0</v>
      </c>
    </row>
    <row r="493" spans="1:11" ht="12.75">
      <c r="A493" s="21">
        <v>42129</v>
      </c>
      <c r="B493" s="173" t="s">
        <v>676</v>
      </c>
      <c r="C493" s="173"/>
      <c r="D493" s="173"/>
      <c r="E493" s="173"/>
      <c r="F493" s="173"/>
      <c r="G493" s="173"/>
      <c r="H493" s="78"/>
      <c r="I493" s="78">
        <f t="shared" si="40"/>
        <v>0</v>
      </c>
      <c r="J493" s="78"/>
      <c r="K493" s="78">
        <f t="shared" si="41"/>
        <v>0</v>
      </c>
    </row>
    <row r="494" spans="1:11" ht="12.75">
      <c r="A494" s="44" t="s">
        <v>677</v>
      </c>
      <c r="B494" s="172" t="s">
        <v>300</v>
      </c>
      <c r="C494" s="172"/>
      <c r="D494" s="172"/>
      <c r="E494" s="172"/>
      <c r="F494" s="172"/>
      <c r="G494" s="172"/>
      <c r="H494" s="77">
        <f>SUM(H495:H499)</f>
        <v>0</v>
      </c>
      <c r="I494" s="77">
        <f>SUM(I495:I499)</f>
        <v>0</v>
      </c>
      <c r="J494" s="77">
        <f>SUM(J495:J499)</f>
        <v>0</v>
      </c>
      <c r="K494" s="77">
        <f>SUM(K495:K499)</f>
        <v>0</v>
      </c>
    </row>
    <row r="495" spans="1:11" ht="12.75">
      <c r="A495" s="21">
        <v>42131</v>
      </c>
      <c r="B495" s="173" t="s">
        <v>678</v>
      </c>
      <c r="C495" s="173"/>
      <c r="D495" s="173"/>
      <c r="E495" s="173"/>
      <c r="F495" s="173"/>
      <c r="G495" s="173"/>
      <c r="H495" s="78"/>
      <c r="I495" s="78">
        <f>J495-H495</f>
        <v>0</v>
      </c>
      <c r="J495" s="78"/>
      <c r="K495" s="78">
        <f>IF(H495=0,0,(J495/H495)*100)</f>
        <v>0</v>
      </c>
    </row>
    <row r="496" spans="1:11" ht="12.75">
      <c r="A496" s="21">
        <v>42132</v>
      </c>
      <c r="B496" s="173" t="s">
        <v>679</v>
      </c>
      <c r="C496" s="173"/>
      <c r="D496" s="173"/>
      <c r="E496" s="173"/>
      <c r="F496" s="173"/>
      <c r="G496" s="173"/>
      <c r="H496" s="78"/>
      <c r="I496" s="78">
        <f>J496-H496</f>
        <v>0</v>
      </c>
      <c r="J496" s="78"/>
      <c r="K496" s="78">
        <f>IF(H496=0,0,(J496/H496)*100)</f>
        <v>0</v>
      </c>
    </row>
    <row r="497" spans="1:11" ht="12.75">
      <c r="A497" s="21">
        <v>42133</v>
      </c>
      <c r="B497" s="173" t="s">
        <v>680</v>
      </c>
      <c r="C497" s="173"/>
      <c r="D497" s="173"/>
      <c r="E497" s="173"/>
      <c r="F497" s="173"/>
      <c r="G497" s="173"/>
      <c r="H497" s="78"/>
      <c r="I497" s="78">
        <f>J497-H497</f>
        <v>0</v>
      </c>
      <c r="J497" s="78"/>
      <c r="K497" s="78">
        <f>IF(H497=0,0,(J497/H497)*100)</f>
        <v>0</v>
      </c>
    </row>
    <row r="498" spans="1:11" ht="12.75">
      <c r="A498" s="21">
        <v>42134</v>
      </c>
      <c r="B498" s="173" t="s">
        <v>681</v>
      </c>
      <c r="C498" s="173"/>
      <c r="D498" s="173"/>
      <c r="E498" s="173"/>
      <c r="F498" s="173"/>
      <c r="G498" s="173"/>
      <c r="H498" s="78"/>
      <c r="I498" s="78">
        <f>J498-H498</f>
        <v>0</v>
      </c>
      <c r="J498" s="78"/>
      <c r="K498" s="78">
        <f>IF(H498=0,0,(J498/H498)*100)</f>
        <v>0</v>
      </c>
    </row>
    <row r="499" spans="1:11" ht="12.75">
      <c r="A499" s="21">
        <v>42139</v>
      </c>
      <c r="B499" s="173" t="s">
        <v>682</v>
      </c>
      <c r="C499" s="173"/>
      <c r="D499" s="173"/>
      <c r="E499" s="173"/>
      <c r="F499" s="173"/>
      <c r="G499" s="173"/>
      <c r="H499" s="78"/>
      <c r="I499" s="78">
        <f>J499-H499</f>
        <v>0</v>
      </c>
      <c r="J499" s="78"/>
      <c r="K499" s="78">
        <f>IF(H499=0,0,(J499/H499)*100)</f>
        <v>0</v>
      </c>
    </row>
    <row r="500" spans="1:11" ht="12.75">
      <c r="A500" s="44" t="s">
        <v>683</v>
      </c>
      <c r="B500" s="172" t="s">
        <v>684</v>
      </c>
      <c r="C500" s="172"/>
      <c r="D500" s="172"/>
      <c r="E500" s="172"/>
      <c r="F500" s="172"/>
      <c r="G500" s="172"/>
      <c r="H500" s="77">
        <f>SUM(H501:H508)</f>
        <v>0</v>
      </c>
      <c r="I500" s="77">
        <f>SUM(I501:I508)</f>
        <v>0</v>
      </c>
      <c r="J500" s="77">
        <f>SUM(J501:J508)</f>
        <v>0</v>
      </c>
      <c r="K500" s="77">
        <f>SUM(K501:K508)</f>
        <v>0</v>
      </c>
    </row>
    <row r="501" spans="1:11" ht="12.75">
      <c r="A501" s="21">
        <v>42141</v>
      </c>
      <c r="B501" s="173" t="s">
        <v>685</v>
      </c>
      <c r="C501" s="173"/>
      <c r="D501" s="173"/>
      <c r="E501" s="173"/>
      <c r="F501" s="173"/>
      <c r="G501" s="173"/>
      <c r="H501" s="78"/>
      <c r="I501" s="78">
        <f aca="true" t="shared" si="42" ref="I501:I508">J501-H501</f>
        <v>0</v>
      </c>
      <c r="J501" s="78"/>
      <c r="K501" s="78">
        <f aca="true" t="shared" si="43" ref="K501:K508">IF(H501=0,0,(J501/H501)*100)</f>
        <v>0</v>
      </c>
    </row>
    <row r="502" spans="1:11" ht="12.75">
      <c r="A502" s="21">
        <v>42142</v>
      </c>
      <c r="B502" s="173" t="s">
        <v>686</v>
      </c>
      <c r="C502" s="173"/>
      <c r="D502" s="173"/>
      <c r="E502" s="173"/>
      <c r="F502" s="173"/>
      <c r="G502" s="173"/>
      <c r="H502" s="78"/>
      <c r="I502" s="78">
        <f t="shared" si="42"/>
        <v>0</v>
      </c>
      <c r="J502" s="78"/>
      <c r="K502" s="78">
        <f t="shared" si="43"/>
        <v>0</v>
      </c>
    </row>
    <row r="503" spans="1:11" ht="12.75">
      <c r="A503" s="21">
        <v>42143</v>
      </c>
      <c r="B503" s="173" t="s">
        <v>687</v>
      </c>
      <c r="C503" s="173"/>
      <c r="D503" s="173"/>
      <c r="E503" s="173"/>
      <c r="F503" s="173"/>
      <c r="G503" s="173"/>
      <c r="H503" s="78"/>
      <c r="I503" s="78">
        <f t="shared" si="42"/>
        <v>0</v>
      </c>
      <c r="J503" s="78"/>
      <c r="K503" s="78">
        <f t="shared" si="43"/>
        <v>0</v>
      </c>
    </row>
    <row r="504" spans="1:11" ht="12.75">
      <c r="A504" s="21">
        <v>42144</v>
      </c>
      <c r="B504" s="173" t="s">
        <v>688</v>
      </c>
      <c r="C504" s="173"/>
      <c r="D504" s="173"/>
      <c r="E504" s="173"/>
      <c r="F504" s="173"/>
      <c r="G504" s="173"/>
      <c r="H504" s="78"/>
      <c r="I504" s="78">
        <f t="shared" si="42"/>
        <v>0</v>
      </c>
      <c r="J504" s="78"/>
      <c r="K504" s="78">
        <f t="shared" si="43"/>
        <v>0</v>
      </c>
    </row>
    <row r="505" spans="1:11" ht="12.75">
      <c r="A505" s="21">
        <v>42145</v>
      </c>
      <c r="B505" s="173" t="s">
        <v>689</v>
      </c>
      <c r="C505" s="173"/>
      <c r="D505" s="173"/>
      <c r="E505" s="173"/>
      <c r="F505" s="173"/>
      <c r="G505" s="173"/>
      <c r="H505" s="78"/>
      <c r="I505" s="78">
        <f t="shared" si="42"/>
        <v>0</v>
      </c>
      <c r="J505" s="78"/>
      <c r="K505" s="78">
        <f t="shared" si="43"/>
        <v>0</v>
      </c>
    </row>
    <row r="506" spans="1:11" ht="12.75">
      <c r="A506" s="21">
        <v>42146</v>
      </c>
      <c r="B506" s="173" t="s">
        <v>690</v>
      </c>
      <c r="C506" s="173"/>
      <c r="D506" s="173"/>
      <c r="E506" s="173"/>
      <c r="F506" s="173"/>
      <c r="G506" s="173"/>
      <c r="H506" s="78"/>
      <c r="I506" s="78">
        <f t="shared" si="42"/>
        <v>0</v>
      </c>
      <c r="J506" s="78"/>
      <c r="K506" s="78">
        <f t="shared" si="43"/>
        <v>0</v>
      </c>
    </row>
    <row r="507" spans="1:11" ht="12.75">
      <c r="A507" s="21">
        <v>42147</v>
      </c>
      <c r="B507" s="208" t="s">
        <v>101</v>
      </c>
      <c r="C507" s="209"/>
      <c r="D507" s="209"/>
      <c r="E507" s="209"/>
      <c r="F507" s="209"/>
      <c r="G507" s="210"/>
      <c r="H507" s="78"/>
      <c r="I507" s="78">
        <f t="shared" si="42"/>
        <v>0</v>
      </c>
      <c r="J507" s="78"/>
      <c r="K507" s="78">
        <f t="shared" si="43"/>
        <v>0</v>
      </c>
    </row>
    <row r="508" spans="1:11" ht="12.75">
      <c r="A508" s="21">
        <v>42149</v>
      </c>
      <c r="B508" s="173" t="s">
        <v>691</v>
      </c>
      <c r="C508" s="173"/>
      <c r="D508" s="173"/>
      <c r="E508" s="173"/>
      <c r="F508" s="173"/>
      <c r="G508" s="173"/>
      <c r="H508" s="78"/>
      <c r="I508" s="78">
        <f t="shared" si="42"/>
        <v>0</v>
      </c>
      <c r="J508" s="78"/>
      <c r="K508" s="78">
        <f t="shared" si="43"/>
        <v>0</v>
      </c>
    </row>
    <row r="509" spans="1:11" ht="18.75" customHeight="1">
      <c r="A509" s="40">
        <v>422</v>
      </c>
      <c r="B509" s="174" t="s">
        <v>692</v>
      </c>
      <c r="C509" s="174"/>
      <c r="D509" s="174"/>
      <c r="E509" s="174"/>
      <c r="F509" s="174"/>
      <c r="G509" s="174"/>
      <c r="H509" s="76">
        <f>SUM(H510+H514+H519+H526+H529+H534+H537+H541)</f>
        <v>0</v>
      </c>
      <c r="I509" s="76">
        <f>SUM(I510+I514+I519+I526+I529+I534+I537+I541)</f>
        <v>0</v>
      </c>
      <c r="J509" s="76">
        <f>SUM(J510+J514+J519+J526+J529+J534+J537+J541)</f>
        <v>0</v>
      </c>
      <c r="K509" s="76">
        <f>SUM(K510+K514+K519+K526+K529+K534+K537+K541)</f>
        <v>0</v>
      </c>
    </row>
    <row r="510" spans="1:11" ht="12.75">
      <c r="A510" s="44" t="s">
        <v>693</v>
      </c>
      <c r="B510" s="172" t="s">
        <v>694</v>
      </c>
      <c r="C510" s="172"/>
      <c r="D510" s="172"/>
      <c r="E510" s="172"/>
      <c r="F510" s="172"/>
      <c r="G510" s="172"/>
      <c r="H510" s="77">
        <f>SUM(H511:H513)</f>
        <v>0</v>
      </c>
      <c r="I510" s="77">
        <f>SUM(I511:I513)</f>
        <v>0</v>
      </c>
      <c r="J510" s="77">
        <f>SUM(J511:J513)</f>
        <v>0</v>
      </c>
      <c r="K510" s="77">
        <f>SUM(K511:K513)</f>
        <v>0</v>
      </c>
    </row>
    <row r="511" spans="1:11" ht="12.75">
      <c r="A511" s="21">
        <v>42211</v>
      </c>
      <c r="B511" s="173" t="s">
        <v>695</v>
      </c>
      <c r="C511" s="173"/>
      <c r="D511" s="173"/>
      <c r="E511" s="173"/>
      <c r="F511" s="173"/>
      <c r="G511" s="173"/>
      <c r="H511" s="78"/>
      <c r="I511" s="78">
        <f>J511-H511</f>
        <v>0</v>
      </c>
      <c r="J511" s="78"/>
      <c r="K511" s="78">
        <f>IF(H511=0,0,(J511/H511)*100)</f>
        <v>0</v>
      </c>
    </row>
    <row r="512" spans="1:11" ht="12.75">
      <c r="A512" s="21">
        <v>42212</v>
      </c>
      <c r="B512" s="173" t="s">
        <v>696</v>
      </c>
      <c r="C512" s="173"/>
      <c r="D512" s="173"/>
      <c r="E512" s="173"/>
      <c r="F512" s="173"/>
      <c r="G512" s="173"/>
      <c r="H512" s="78"/>
      <c r="I512" s="78">
        <f>J512-H512</f>
        <v>0</v>
      </c>
      <c r="J512" s="78"/>
      <c r="K512" s="78">
        <f>IF(H512=0,0,(J512/H512)*100)</f>
        <v>0</v>
      </c>
    </row>
    <row r="513" spans="1:11" ht="12.75">
      <c r="A513" s="21">
        <v>42219</v>
      </c>
      <c r="B513" s="173" t="s">
        <v>697</v>
      </c>
      <c r="C513" s="173"/>
      <c r="D513" s="173"/>
      <c r="E513" s="173"/>
      <c r="F513" s="173"/>
      <c r="G513" s="173"/>
      <c r="H513" s="78"/>
      <c r="I513" s="78">
        <f>J513-H513</f>
        <v>0</v>
      </c>
      <c r="J513" s="78"/>
      <c r="K513" s="78">
        <f>IF(H513=0,0,(J513/H513)*100)</f>
        <v>0</v>
      </c>
    </row>
    <row r="514" spans="1:11" ht="12.75">
      <c r="A514" s="44" t="s">
        <v>698</v>
      </c>
      <c r="B514" s="172" t="s">
        <v>699</v>
      </c>
      <c r="C514" s="172"/>
      <c r="D514" s="172"/>
      <c r="E514" s="172"/>
      <c r="F514" s="172"/>
      <c r="G514" s="172"/>
      <c r="H514" s="77">
        <f>SUM(H515:H518)</f>
        <v>0</v>
      </c>
      <c r="I514" s="77">
        <f>SUM(I515:I518)</f>
        <v>0</v>
      </c>
      <c r="J514" s="77">
        <f>SUM(J515:J518)</f>
        <v>0</v>
      </c>
      <c r="K514" s="77">
        <f>SUM(K515:K518)</f>
        <v>0</v>
      </c>
    </row>
    <row r="515" spans="1:11" ht="12.75">
      <c r="A515" s="21">
        <v>42221</v>
      </c>
      <c r="B515" s="173" t="s">
        <v>700</v>
      </c>
      <c r="C515" s="173"/>
      <c r="D515" s="173"/>
      <c r="E515" s="173"/>
      <c r="F515" s="173"/>
      <c r="G515" s="173"/>
      <c r="H515" s="78"/>
      <c r="I515" s="78">
        <f>J515-H515</f>
        <v>0</v>
      </c>
      <c r="J515" s="78"/>
      <c r="K515" s="78">
        <f>IF(H515=0,0,(J515/H515)*100)</f>
        <v>0</v>
      </c>
    </row>
    <row r="516" spans="1:11" ht="12.75">
      <c r="A516" s="21">
        <v>42222</v>
      </c>
      <c r="B516" s="173" t="s">
        <v>701</v>
      </c>
      <c r="C516" s="173"/>
      <c r="D516" s="173"/>
      <c r="E516" s="173"/>
      <c r="F516" s="173"/>
      <c r="G516" s="173"/>
      <c r="H516" s="78"/>
      <c r="I516" s="78">
        <f>J516-H516</f>
        <v>0</v>
      </c>
      <c r="J516" s="78"/>
      <c r="K516" s="78">
        <f>IF(H516=0,0,(J516/H516)*100)</f>
        <v>0</v>
      </c>
    </row>
    <row r="517" spans="1:11" ht="12.75">
      <c r="A517" s="21">
        <v>42223</v>
      </c>
      <c r="B517" s="173" t="s">
        <v>702</v>
      </c>
      <c r="C517" s="173"/>
      <c r="D517" s="173"/>
      <c r="E517" s="173"/>
      <c r="F517" s="173"/>
      <c r="G517" s="173"/>
      <c r="H517" s="78"/>
      <c r="I517" s="78">
        <f>J517-H517</f>
        <v>0</v>
      </c>
      <c r="J517" s="78"/>
      <c r="K517" s="78">
        <f>IF(H517=0,0,(J517/H517)*100)</f>
        <v>0</v>
      </c>
    </row>
    <row r="518" spans="1:11" ht="12.75">
      <c r="A518" s="21">
        <v>42229</v>
      </c>
      <c r="B518" s="173" t="s">
        <v>703</v>
      </c>
      <c r="C518" s="173"/>
      <c r="D518" s="173"/>
      <c r="E518" s="173"/>
      <c r="F518" s="173"/>
      <c r="G518" s="173"/>
      <c r="H518" s="78"/>
      <c r="I518" s="78">
        <f>J518-H518</f>
        <v>0</v>
      </c>
      <c r="J518" s="78"/>
      <c r="K518" s="78">
        <f>IF(H518=0,0,(J518/H518)*100)</f>
        <v>0</v>
      </c>
    </row>
    <row r="519" spans="1:11" ht="12.75">
      <c r="A519" s="44" t="s">
        <v>704</v>
      </c>
      <c r="B519" s="172" t="s">
        <v>705</v>
      </c>
      <c r="C519" s="172"/>
      <c r="D519" s="172"/>
      <c r="E519" s="172"/>
      <c r="F519" s="172"/>
      <c r="G519" s="172"/>
      <c r="H519" s="77">
        <f>SUM(H520:H525)</f>
        <v>0</v>
      </c>
      <c r="I519" s="77">
        <f>SUM(I520:I525)</f>
        <v>0</v>
      </c>
      <c r="J519" s="77">
        <f>SUM(J520:J525)</f>
        <v>0</v>
      </c>
      <c r="K519" s="77">
        <f>SUM(K520:K525)</f>
        <v>0</v>
      </c>
    </row>
    <row r="520" spans="1:11" ht="12.75">
      <c r="A520" s="21">
        <v>42231</v>
      </c>
      <c r="B520" s="173" t="s">
        <v>706</v>
      </c>
      <c r="C520" s="173"/>
      <c r="D520" s="173"/>
      <c r="E520" s="173"/>
      <c r="F520" s="173"/>
      <c r="G520" s="173"/>
      <c r="H520" s="78"/>
      <c r="I520" s="78">
        <f aca="true" t="shared" si="44" ref="I520:I525">J520-H520</f>
        <v>0</v>
      </c>
      <c r="J520" s="78"/>
      <c r="K520" s="78">
        <f aca="true" t="shared" si="45" ref="K520:K525">IF(H520=0,0,(J520/H520)*100)</f>
        <v>0</v>
      </c>
    </row>
    <row r="521" spans="1:11" ht="12.75">
      <c r="A521" s="21">
        <v>42232</v>
      </c>
      <c r="B521" s="173" t="s">
        <v>707</v>
      </c>
      <c r="C521" s="173"/>
      <c r="D521" s="173"/>
      <c r="E521" s="173"/>
      <c r="F521" s="173"/>
      <c r="G521" s="173"/>
      <c r="H521" s="78"/>
      <c r="I521" s="78">
        <f t="shared" si="44"/>
        <v>0</v>
      </c>
      <c r="J521" s="78"/>
      <c r="K521" s="78">
        <f t="shared" si="45"/>
        <v>0</v>
      </c>
    </row>
    <row r="522" spans="1:11" ht="12.75">
      <c r="A522" s="21">
        <v>42233</v>
      </c>
      <c r="B522" s="173" t="s">
        <v>708</v>
      </c>
      <c r="C522" s="173"/>
      <c r="D522" s="173"/>
      <c r="E522" s="173"/>
      <c r="F522" s="173"/>
      <c r="G522" s="173"/>
      <c r="H522" s="78"/>
      <c r="I522" s="78">
        <f t="shared" si="44"/>
        <v>0</v>
      </c>
      <c r="J522" s="78"/>
      <c r="K522" s="78">
        <f t="shared" si="45"/>
        <v>0</v>
      </c>
    </row>
    <row r="523" spans="1:11" ht="12.75">
      <c r="A523" s="21">
        <v>42234</v>
      </c>
      <c r="B523" s="173" t="s">
        <v>709</v>
      </c>
      <c r="C523" s="173"/>
      <c r="D523" s="173"/>
      <c r="E523" s="173"/>
      <c r="F523" s="173"/>
      <c r="G523" s="173"/>
      <c r="H523" s="78"/>
      <c r="I523" s="78">
        <f t="shared" si="44"/>
        <v>0</v>
      </c>
      <c r="J523" s="78"/>
      <c r="K523" s="78">
        <f t="shared" si="45"/>
        <v>0</v>
      </c>
    </row>
    <row r="524" spans="1:11" ht="12.75">
      <c r="A524" s="21">
        <v>42235</v>
      </c>
      <c r="B524" s="173" t="s">
        <v>710</v>
      </c>
      <c r="C524" s="173"/>
      <c r="D524" s="173"/>
      <c r="E524" s="173"/>
      <c r="F524" s="173"/>
      <c r="G524" s="173"/>
      <c r="H524" s="78"/>
      <c r="I524" s="78">
        <f t="shared" si="44"/>
        <v>0</v>
      </c>
      <c r="J524" s="78"/>
      <c r="K524" s="78">
        <f t="shared" si="45"/>
        <v>0</v>
      </c>
    </row>
    <row r="525" spans="1:11" ht="12.75">
      <c r="A525" s="21">
        <v>42239</v>
      </c>
      <c r="B525" s="173" t="s">
        <v>711</v>
      </c>
      <c r="C525" s="173"/>
      <c r="D525" s="173"/>
      <c r="E525" s="173"/>
      <c r="F525" s="173"/>
      <c r="G525" s="173"/>
      <c r="H525" s="78"/>
      <c r="I525" s="78">
        <f t="shared" si="44"/>
        <v>0</v>
      </c>
      <c r="J525" s="78"/>
      <c r="K525" s="78">
        <f t="shared" si="45"/>
        <v>0</v>
      </c>
    </row>
    <row r="526" spans="1:11" ht="12.75">
      <c r="A526" s="44" t="s">
        <v>712</v>
      </c>
      <c r="B526" s="172" t="s">
        <v>713</v>
      </c>
      <c r="C526" s="172"/>
      <c r="D526" s="172"/>
      <c r="E526" s="172"/>
      <c r="F526" s="172"/>
      <c r="G526" s="172"/>
      <c r="H526" s="77">
        <f>SUM(H527:H528)</f>
        <v>0</v>
      </c>
      <c r="I526" s="77">
        <f>SUM(I527:I528)</f>
        <v>0</v>
      </c>
      <c r="J526" s="77">
        <f>SUM(J527:J528)</f>
        <v>0</v>
      </c>
      <c r="K526" s="77">
        <f>SUM(K527:K528)</f>
        <v>0</v>
      </c>
    </row>
    <row r="527" spans="1:11" ht="12.75">
      <c r="A527" s="21">
        <v>42241</v>
      </c>
      <c r="B527" s="173" t="s">
        <v>714</v>
      </c>
      <c r="C527" s="173"/>
      <c r="D527" s="173"/>
      <c r="E527" s="173"/>
      <c r="F527" s="173"/>
      <c r="G527" s="173"/>
      <c r="H527" s="78"/>
      <c r="I527" s="78">
        <f>J527-H527</f>
        <v>0</v>
      </c>
      <c r="J527" s="78"/>
      <c r="K527" s="78">
        <f>IF(H527=0,0,(J527/H527)*100)</f>
        <v>0</v>
      </c>
    </row>
    <row r="528" spans="1:11" ht="12.75">
      <c r="A528" s="21">
        <v>42242</v>
      </c>
      <c r="B528" s="173" t="s">
        <v>715</v>
      </c>
      <c r="C528" s="173"/>
      <c r="D528" s="173"/>
      <c r="E528" s="173"/>
      <c r="F528" s="173"/>
      <c r="G528" s="173"/>
      <c r="H528" s="78"/>
      <c r="I528" s="78">
        <f>J528-H528</f>
        <v>0</v>
      </c>
      <c r="J528" s="78"/>
      <c r="K528" s="78">
        <f>IF(H528=0,0,(J528/H528)*100)</f>
        <v>0</v>
      </c>
    </row>
    <row r="529" spans="1:11" ht="12.75">
      <c r="A529" s="44" t="s">
        <v>716</v>
      </c>
      <c r="B529" s="172" t="s">
        <v>717</v>
      </c>
      <c r="C529" s="172"/>
      <c r="D529" s="172"/>
      <c r="E529" s="172"/>
      <c r="F529" s="172"/>
      <c r="G529" s="172"/>
      <c r="H529" s="77">
        <f>SUM(H530:H533)</f>
        <v>0</v>
      </c>
      <c r="I529" s="77">
        <f>SUM(I530:I533)</f>
        <v>0</v>
      </c>
      <c r="J529" s="77">
        <f>SUM(J530:J533)</f>
        <v>0</v>
      </c>
      <c r="K529" s="77">
        <f>SUM(K530:K533)</f>
        <v>0</v>
      </c>
    </row>
    <row r="530" spans="1:11" ht="12.75">
      <c r="A530" s="21">
        <v>42251</v>
      </c>
      <c r="B530" s="173" t="s">
        <v>718</v>
      </c>
      <c r="C530" s="173"/>
      <c r="D530" s="173"/>
      <c r="E530" s="173"/>
      <c r="F530" s="173"/>
      <c r="G530" s="173"/>
      <c r="H530" s="78"/>
      <c r="I530" s="78">
        <f>J530-H530</f>
        <v>0</v>
      </c>
      <c r="J530" s="78"/>
      <c r="K530" s="78">
        <f>IF(H530=0,0,(J530/H530)*100)</f>
        <v>0</v>
      </c>
    </row>
    <row r="531" spans="1:11" ht="12.75">
      <c r="A531" s="21">
        <v>42252</v>
      </c>
      <c r="B531" s="173" t="s">
        <v>719</v>
      </c>
      <c r="C531" s="173"/>
      <c r="D531" s="173"/>
      <c r="E531" s="173"/>
      <c r="F531" s="173"/>
      <c r="G531" s="173"/>
      <c r="H531" s="78"/>
      <c r="I531" s="78">
        <f>J531-H531</f>
        <v>0</v>
      </c>
      <c r="J531" s="78"/>
      <c r="K531" s="78">
        <f>IF(H531=0,0,(J531/H531)*100)</f>
        <v>0</v>
      </c>
    </row>
    <row r="532" spans="1:11" ht="12.75">
      <c r="A532" s="21">
        <v>42253</v>
      </c>
      <c r="B532" s="173" t="s">
        <v>720</v>
      </c>
      <c r="C532" s="173"/>
      <c r="D532" s="173"/>
      <c r="E532" s="173"/>
      <c r="F532" s="173"/>
      <c r="G532" s="173"/>
      <c r="H532" s="78"/>
      <c r="I532" s="78">
        <f>J532-H532</f>
        <v>0</v>
      </c>
      <c r="J532" s="78"/>
      <c r="K532" s="78">
        <f>IF(H532=0,0,(J532/H532)*100)</f>
        <v>0</v>
      </c>
    </row>
    <row r="533" spans="1:11" ht="12.75">
      <c r="A533" s="21">
        <v>42259</v>
      </c>
      <c r="B533" s="173" t="s">
        <v>721</v>
      </c>
      <c r="C533" s="173"/>
      <c r="D533" s="173"/>
      <c r="E533" s="173"/>
      <c r="F533" s="173"/>
      <c r="G533" s="173"/>
      <c r="H533" s="78"/>
      <c r="I533" s="78">
        <f>J533-H533</f>
        <v>0</v>
      </c>
      <c r="J533" s="78"/>
      <c r="K533" s="78">
        <f>IF(H533=0,0,(J533/H533)*100)</f>
        <v>0</v>
      </c>
    </row>
    <row r="534" spans="1:11" ht="12.75">
      <c r="A534" s="44" t="s">
        <v>722</v>
      </c>
      <c r="B534" s="172" t="s">
        <v>723</v>
      </c>
      <c r="C534" s="172"/>
      <c r="D534" s="172"/>
      <c r="E534" s="172"/>
      <c r="F534" s="172"/>
      <c r="G534" s="172"/>
      <c r="H534" s="77">
        <f>SUM(H535:H536)</f>
        <v>0</v>
      </c>
      <c r="I534" s="77">
        <f>SUM(I535:I536)</f>
        <v>0</v>
      </c>
      <c r="J534" s="77">
        <f>SUM(J535:J536)</f>
        <v>0</v>
      </c>
      <c r="K534" s="77">
        <f>SUM(K535:K536)</f>
        <v>0</v>
      </c>
    </row>
    <row r="535" spans="1:11" ht="12.75">
      <c r="A535" s="21">
        <v>42261</v>
      </c>
      <c r="B535" s="173" t="s">
        <v>724</v>
      </c>
      <c r="C535" s="173"/>
      <c r="D535" s="173"/>
      <c r="E535" s="173"/>
      <c r="F535" s="173"/>
      <c r="G535" s="173"/>
      <c r="H535" s="78"/>
      <c r="I535" s="78">
        <f>J535-H535</f>
        <v>0</v>
      </c>
      <c r="J535" s="78"/>
      <c r="K535" s="78">
        <f>IF(H535=0,0,(J535/H535)*100)</f>
        <v>0</v>
      </c>
    </row>
    <row r="536" spans="1:11" ht="12.75">
      <c r="A536" s="21">
        <v>42262</v>
      </c>
      <c r="B536" s="173" t="s">
        <v>725</v>
      </c>
      <c r="C536" s="173"/>
      <c r="D536" s="173"/>
      <c r="E536" s="173"/>
      <c r="F536" s="173"/>
      <c r="G536" s="173"/>
      <c r="H536" s="78"/>
      <c r="I536" s="78">
        <f>J536-H536</f>
        <v>0</v>
      </c>
      <c r="J536" s="78"/>
      <c r="K536" s="78">
        <f>IF(H536=0,0,(J536/H536)*100)</f>
        <v>0</v>
      </c>
    </row>
    <row r="537" spans="1:11" ht="12.75">
      <c r="A537" s="44" t="s">
        <v>726</v>
      </c>
      <c r="B537" s="172" t="s">
        <v>727</v>
      </c>
      <c r="C537" s="172"/>
      <c r="D537" s="172"/>
      <c r="E537" s="172"/>
      <c r="F537" s="172"/>
      <c r="G537" s="172"/>
      <c r="H537" s="77">
        <f>SUM(H538:H540)</f>
        <v>0</v>
      </c>
      <c r="I537" s="77">
        <f>SUM(I538:I540)</f>
        <v>0</v>
      </c>
      <c r="J537" s="77">
        <f>SUM(J538:J540)</f>
        <v>0</v>
      </c>
      <c r="K537" s="77">
        <f>SUM(K538:K540)</f>
        <v>0</v>
      </c>
    </row>
    <row r="538" spans="1:11" ht="12.75">
      <c r="A538" s="21">
        <v>42271</v>
      </c>
      <c r="B538" s="173" t="s">
        <v>728</v>
      </c>
      <c r="C538" s="173"/>
      <c r="D538" s="173"/>
      <c r="E538" s="173"/>
      <c r="F538" s="173"/>
      <c r="G538" s="173"/>
      <c r="H538" s="78"/>
      <c r="I538" s="78">
        <f>J538-H538</f>
        <v>0</v>
      </c>
      <c r="J538" s="78"/>
      <c r="K538" s="78">
        <f>IF(H538=0,0,(J538/H538)*100)</f>
        <v>0</v>
      </c>
    </row>
    <row r="539" spans="1:11" ht="12.75">
      <c r="A539" s="21">
        <v>42272</v>
      </c>
      <c r="B539" s="173" t="s">
        <v>729</v>
      </c>
      <c r="C539" s="173"/>
      <c r="D539" s="173"/>
      <c r="E539" s="173"/>
      <c r="F539" s="173"/>
      <c r="G539" s="173"/>
      <c r="H539" s="78"/>
      <c r="I539" s="78">
        <f>J539-H539</f>
        <v>0</v>
      </c>
      <c r="J539" s="78"/>
      <c r="K539" s="78">
        <f>IF(H539=0,0,(J539/H539)*100)</f>
        <v>0</v>
      </c>
    </row>
    <row r="540" spans="1:11" ht="12.75">
      <c r="A540" s="21">
        <v>42273</v>
      </c>
      <c r="B540" s="173" t="s">
        <v>730</v>
      </c>
      <c r="C540" s="173"/>
      <c r="D540" s="173"/>
      <c r="E540" s="173"/>
      <c r="F540" s="173"/>
      <c r="G540" s="173"/>
      <c r="H540" s="78"/>
      <c r="I540" s="78">
        <f>J540-H540</f>
        <v>0</v>
      </c>
      <c r="J540" s="78"/>
      <c r="K540" s="78">
        <f>IF(H540=0,0,(J540/H540)*100)</f>
        <v>0</v>
      </c>
    </row>
    <row r="541" spans="1:11" ht="12.75">
      <c r="A541" s="54" t="s">
        <v>962</v>
      </c>
      <c r="B541" s="172" t="s">
        <v>963</v>
      </c>
      <c r="C541" s="172"/>
      <c r="D541" s="172"/>
      <c r="E541" s="172"/>
      <c r="F541" s="172"/>
      <c r="G541" s="172"/>
      <c r="H541" s="77">
        <f>SUM(H542)</f>
        <v>0</v>
      </c>
      <c r="I541" s="77">
        <f>SUM(I542)</f>
        <v>0</v>
      </c>
      <c r="J541" s="77">
        <f>SUM(J542)</f>
        <v>0</v>
      </c>
      <c r="K541" s="77">
        <f>SUM(K542)</f>
        <v>0</v>
      </c>
    </row>
    <row r="542" spans="1:11" ht="12.75">
      <c r="A542" s="21">
        <v>42281</v>
      </c>
      <c r="B542" s="208" t="s">
        <v>963</v>
      </c>
      <c r="C542" s="209"/>
      <c r="D542" s="209"/>
      <c r="E542" s="209"/>
      <c r="F542" s="209"/>
      <c r="G542" s="210"/>
      <c r="H542" s="78"/>
      <c r="I542" s="78">
        <f>J542-H542</f>
        <v>0</v>
      </c>
      <c r="J542" s="78"/>
      <c r="K542" s="78">
        <f>IF(H542=0,0,(J542/H542)*100)</f>
        <v>0</v>
      </c>
    </row>
    <row r="543" spans="1:11" ht="16.5" customHeight="1">
      <c r="A543" s="40">
        <v>423</v>
      </c>
      <c r="B543" s="174" t="s">
        <v>731</v>
      </c>
      <c r="C543" s="174"/>
      <c r="D543" s="174"/>
      <c r="E543" s="174"/>
      <c r="F543" s="174"/>
      <c r="G543" s="174"/>
      <c r="H543" s="76">
        <f>SUM(H544+H554+H560+H564)</f>
        <v>0</v>
      </c>
      <c r="I543" s="76">
        <f>SUM(I544+I554+I560+I564)</f>
        <v>0</v>
      </c>
      <c r="J543" s="76">
        <f>SUM(J544+J554+J560+J564)</f>
        <v>0</v>
      </c>
      <c r="K543" s="76">
        <f>SUM(K544+K554+K560+K564)</f>
        <v>0</v>
      </c>
    </row>
    <row r="544" spans="1:11" ht="18.75" customHeight="1">
      <c r="A544" s="44" t="s">
        <v>732</v>
      </c>
      <c r="B544" s="172" t="s">
        <v>733</v>
      </c>
      <c r="C544" s="172"/>
      <c r="D544" s="172"/>
      <c r="E544" s="172"/>
      <c r="F544" s="172"/>
      <c r="G544" s="172"/>
      <c r="H544" s="77">
        <f>SUM(H545:H553)</f>
        <v>0</v>
      </c>
      <c r="I544" s="77">
        <f>SUM(I545:I553)</f>
        <v>0</v>
      </c>
      <c r="J544" s="77">
        <f>SUM(J545:J553)</f>
        <v>0</v>
      </c>
      <c r="K544" s="77">
        <f>SUM(K545:K553)</f>
        <v>0</v>
      </c>
    </row>
    <row r="545" spans="1:11" ht="12.75">
      <c r="A545" s="21">
        <v>42311</v>
      </c>
      <c r="B545" s="173" t="s">
        <v>734</v>
      </c>
      <c r="C545" s="173"/>
      <c r="D545" s="173"/>
      <c r="E545" s="173"/>
      <c r="F545" s="173"/>
      <c r="G545" s="173"/>
      <c r="H545" s="78"/>
      <c r="I545" s="78">
        <f aca="true" t="shared" si="46" ref="I545:I553">J545-H545</f>
        <v>0</v>
      </c>
      <c r="J545" s="78"/>
      <c r="K545" s="78">
        <f aca="true" t="shared" si="47" ref="K545:K553">IF(H545=0,0,(J545/H545)*100)</f>
        <v>0</v>
      </c>
    </row>
    <row r="546" spans="1:11" ht="12.75">
      <c r="A546" s="21">
        <v>42312</v>
      </c>
      <c r="B546" s="173" t="s">
        <v>735</v>
      </c>
      <c r="C546" s="173"/>
      <c r="D546" s="173"/>
      <c r="E546" s="173"/>
      <c r="F546" s="173"/>
      <c r="G546" s="173"/>
      <c r="H546" s="78"/>
      <c r="I546" s="78">
        <f t="shared" si="46"/>
        <v>0</v>
      </c>
      <c r="J546" s="78"/>
      <c r="K546" s="78">
        <f t="shared" si="47"/>
        <v>0</v>
      </c>
    </row>
    <row r="547" spans="1:11" ht="12.75">
      <c r="A547" s="21">
        <v>42313</v>
      </c>
      <c r="B547" s="173" t="s">
        <v>736</v>
      </c>
      <c r="C547" s="173"/>
      <c r="D547" s="173"/>
      <c r="E547" s="173"/>
      <c r="F547" s="173"/>
      <c r="G547" s="173"/>
      <c r="H547" s="78"/>
      <c r="I547" s="78">
        <f t="shared" si="46"/>
        <v>0</v>
      </c>
      <c r="J547" s="78"/>
      <c r="K547" s="78">
        <f t="shared" si="47"/>
        <v>0</v>
      </c>
    </row>
    <row r="548" spans="1:11" ht="12.75">
      <c r="A548" s="21">
        <v>42314</v>
      </c>
      <c r="B548" s="173" t="s">
        <v>737</v>
      </c>
      <c r="C548" s="173"/>
      <c r="D548" s="173"/>
      <c r="E548" s="173"/>
      <c r="F548" s="173"/>
      <c r="G548" s="173"/>
      <c r="H548" s="78"/>
      <c r="I548" s="78">
        <f t="shared" si="46"/>
        <v>0</v>
      </c>
      <c r="J548" s="78"/>
      <c r="K548" s="78">
        <f t="shared" si="47"/>
        <v>0</v>
      </c>
    </row>
    <row r="549" spans="1:11" ht="12.75">
      <c r="A549" s="21">
        <v>42315</v>
      </c>
      <c r="B549" s="173" t="s">
        <v>738</v>
      </c>
      <c r="C549" s="173"/>
      <c r="D549" s="173"/>
      <c r="E549" s="173"/>
      <c r="F549" s="173"/>
      <c r="G549" s="173"/>
      <c r="H549" s="78"/>
      <c r="I549" s="78">
        <f t="shared" si="46"/>
        <v>0</v>
      </c>
      <c r="J549" s="78"/>
      <c r="K549" s="78">
        <f t="shared" si="47"/>
        <v>0</v>
      </c>
    </row>
    <row r="550" spans="1:11" ht="12.75">
      <c r="A550" s="21">
        <v>42316</v>
      </c>
      <c r="B550" s="173" t="s">
        <v>739</v>
      </c>
      <c r="C550" s="173"/>
      <c r="D550" s="173"/>
      <c r="E550" s="173"/>
      <c r="F550" s="173"/>
      <c r="G550" s="173"/>
      <c r="H550" s="78"/>
      <c r="I550" s="78">
        <f t="shared" si="46"/>
        <v>0</v>
      </c>
      <c r="J550" s="78"/>
      <c r="K550" s="78">
        <f t="shared" si="47"/>
        <v>0</v>
      </c>
    </row>
    <row r="551" spans="1:11" ht="12.75">
      <c r="A551" s="21">
        <v>42317</v>
      </c>
      <c r="B551" s="173" t="s">
        <v>740</v>
      </c>
      <c r="C551" s="173"/>
      <c r="D551" s="173"/>
      <c r="E551" s="173"/>
      <c r="F551" s="173"/>
      <c r="G551" s="173"/>
      <c r="H551" s="78"/>
      <c r="I551" s="78">
        <f t="shared" si="46"/>
        <v>0</v>
      </c>
      <c r="J551" s="78"/>
      <c r="K551" s="78">
        <f t="shared" si="47"/>
        <v>0</v>
      </c>
    </row>
    <row r="552" spans="1:11" ht="12.75">
      <c r="A552" s="21">
        <v>42318</v>
      </c>
      <c r="B552" s="173" t="s">
        <v>741</v>
      </c>
      <c r="C552" s="173"/>
      <c r="D552" s="173"/>
      <c r="E552" s="173"/>
      <c r="F552" s="173"/>
      <c r="G552" s="173"/>
      <c r="H552" s="78"/>
      <c r="I552" s="78">
        <f t="shared" si="46"/>
        <v>0</v>
      </c>
      <c r="J552" s="78"/>
      <c r="K552" s="78">
        <f t="shared" si="47"/>
        <v>0</v>
      </c>
    </row>
    <row r="553" spans="1:11" ht="12.75">
      <c r="A553" s="21">
        <v>42319</v>
      </c>
      <c r="B553" s="173" t="s">
        <v>742</v>
      </c>
      <c r="C553" s="173"/>
      <c r="D553" s="173"/>
      <c r="E553" s="173"/>
      <c r="F553" s="173"/>
      <c r="G553" s="173"/>
      <c r="H553" s="78"/>
      <c r="I553" s="78">
        <f t="shared" si="46"/>
        <v>0</v>
      </c>
      <c r="J553" s="78"/>
      <c r="K553" s="78">
        <f t="shared" si="47"/>
        <v>0</v>
      </c>
    </row>
    <row r="554" spans="1:11" ht="12.75">
      <c r="A554" s="44" t="s">
        <v>743</v>
      </c>
      <c r="B554" s="172" t="s">
        <v>744</v>
      </c>
      <c r="C554" s="172"/>
      <c r="D554" s="172"/>
      <c r="E554" s="172"/>
      <c r="F554" s="172"/>
      <c r="G554" s="172"/>
      <c r="H554" s="77">
        <f>SUM(H555:H559)</f>
        <v>0</v>
      </c>
      <c r="I554" s="77">
        <f>SUM(I555:I559)</f>
        <v>0</v>
      </c>
      <c r="J554" s="77">
        <f>SUM(J555:J559)</f>
        <v>0</v>
      </c>
      <c r="K554" s="77">
        <f>SUM(K555:K559)</f>
        <v>0</v>
      </c>
    </row>
    <row r="555" spans="1:11" ht="12.75">
      <c r="A555" s="21">
        <v>42321</v>
      </c>
      <c r="B555" s="173" t="s">
        <v>745</v>
      </c>
      <c r="C555" s="173"/>
      <c r="D555" s="173"/>
      <c r="E555" s="173"/>
      <c r="F555" s="173"/>
      <c r="G555" s="173"/>
      <c r="H555" s="78"/>
      <c r="I555" s="78">
        <f>J555-H555</f>
        <v>0</v>
      </c>
      <c r="J555" s="78"/>
      <c r="K555" s="78">
        <f>IF(H555=0,0,(J555/H555)*100)</f>
        <v>0</v>
      </c>
    </row>
    <row r="556" spans="1:11" ht="12.75">
      <c r="A556" s="21">
        <v>42322</v>
      </c>
      <c r="B556" s="173" t="s">
        <v>746</v>
      </c>
      <c r="C556" s="173"/>
      <c r="D556" s="173"/>
      <c r="E556" s="173"/>
      <c r="F556" s="173"/>
      <c r="G556" s="173"/>
      <c r="H556" s="78"/>
      <c r="I556" s="78">
        <f>J556-H556</f>
        <v>0</v>
      </c>
      <c r="J556" s="78"/>
      <c r="K556" s="78">
        <f>IF(H556=0,0,(J556/H556)*100)</f>
        <v>0</v>
      </c>
    </row>
    <row r="557" spans="1:11" ht="12.75">
      <c r="A557" s="21">
        <v>42323</v>
      </c>
      <c r="B557" s="173" t="s">
        <v>747</v>
      </c>
      <c r="C557" s="173"/>
      <c r="D557" s="173"/>
      <c r="E557" s="173"/>
      <c r="F557" s="173"/>
      <c r="G557" s="173"/>
      <c r="H557" s="78"/>
      <c r="I557" s="78">
        <f>J557-H557</f>
        <v>0</v>
      </c>
      <c r="J557" s="78"/>
      <c r="K557" s="78">
        <f>IF(H557=0,0,(J557/H557)*100)</f>
        <v>0</v>
      </c>
    </row>
    <row r="558" spans="1:11" ht="12.75">
      <c r="A558" s="21">
        <v>42324</v>
      </c>
      <c r="B558" s="173" t="s">
        <v>748</v>
      </c>
      <c r="C558" s="173"/>
      <c r="D558" s="173"/>
      <c r="E558" s="173"/>
      <c r="F558" s="173"/>
      <c r="G558" s="173"/>
      <c r="H558" s="78"/>
      <c r="I558" s="78">
        <f>J558-H558</f>
        <v>0</v>
      </c>
      <c r="J558" s="78"/>
      <c r="K558" s="78">
        <f>IF(H558=0,0,(J558/H558)*100)</f>
        <v>0</v>
      </c>
    </row>
    <row r="559" spans="1:11" ht="12.75">
      <c r="A559" s="21">
        <v>42329</v>
      </c>
      <c r="B559" s="173" t="s">
        <v>749</v>
      </c>
      <c r="C559" s="173"/>
      <c r="D559" s="173"/>
      <c r="E559" s="173"/>
      <c r="F559" s="173"/>
      <c r="G559" s="173"/>
      <c r="H559" s="78"/>
      <c r="I559" s="78">
        <f>J559-H559</f>
        <v>0</v>
      </c>
      <c r="J559" s="78"/>
      <c r="K559" s="78">
        <f>IF(H559=0,0,(J559/H559)*100)</f>
        <v>0</v>
      </c>
    </row>
    <row r="560" spans="1:11" ht="12.75">
      <c r="A560" s="44" t="s">
        <v>750</v>
      </c>
      <c r="B560" s="172" t="s">
        <v>751</v>
      </c>
      <c r="C560" s="172"/>
      <c r="D560" s="172"/>
      <c r="E560" s="172"/>
      <c r="F560" s="172"/>
      <c r="G560" s="172"/>
      <c r="H560" s="77">
        <f>SUM(H561:H563)</f>
        <v>0</v>
      </c>
      <c r="I560" s="77">
        <f>SUM(I561:I563)</f>
        <v>0</v>
      </c>
      <c r="J560" s="77">
        <f>SUM(J561:J563)</f>
        <v>0</v>
      </c>
      <c r="K560" s="77">
        <f>SUM(K561:K563)</f>
        <v>0</v>
      </c>
    </row>
    <row r="561" spans="1:11" ht="12.75">
      <c r="A561" s="21">
        <v>42331</v>
      </c>
      <c r="B561" s="173" t="s">
        <v>752</v>
      </c>
      <c r="C561" s="173"/>
      <c r="D561" s="173"/>
      <c r="E561" s="173"/>
      <c r="F561" s="173"/>
      <c r="G561" s="173"/>
      <c r="H561" s="78"/>
      <c r="I561" s="78">
        <f>J561-H561</f>
        <v>0</v>
      </c>
      <c r="J561" s="78"/>
      <c r="K561" s="78">
        <f>IF(H561=0,0,(J561/H561)*100)</f>
        <v>0</v>
      </c>
    </row>
    <row r="562" spans="1:11" ht="12.75">
      <c r="A562" s="21">
        <v>42332</v>
      </c>
      <c r="B562" s="173" t="s">
        <v>753</v>
      </c>
      <c r="C562" s="173"/>
      <c r="D562" s="173"/>
      <c r="E562" s="173"/>
      <c r="F562" s="173"/>
      <c r="G562" s="173"/>
      <c r="H562" s="78"/>
      <c r="I562" s="78">
        <f>J562-H562</f>
        <v>0</v>
      </c>
      <c r="J562" s="78"/>
      <c r="K562" s="78">
        <f>IF(H562=0,0,(J562/H562)*100)</f>
        <v>0</v>
      </c>
    </row>
    <row r="563" spans="1:11" ht="12.75">
      <c r="A563" s="21">
        <v>42339</v>
      </c>
      <c r="B563" s="173" t="s">
        <v>754</v>
      </c>
      <c r="C563" s="173"/>
      <c r="D563" s="173"/>
      <c r="E563" s="173"/>
      <c r="F563" s="173"/>
      <c r="G563" s="173"/>
      <c r="H563" s="78"/>
      <c r="I563" s="78">
        <f>J563-H563</f>
        <v>0</v>
      </c>
      <c r="J563" s="78"/>
      <c r="K563" s="78">
        <f>IF(H563=0,0,(J563/H563)*100)</f>
        <v>0</v>
      </c>
    </row>
    <row r="564" spans="1:11" ht="12.75">
      <c r="A564" s="44" t="s">
        <v>755</v>
      </c>
      <c r="B564" s="172" t="s">
        <v>756</v>
      </c>
      <c r="C564" s="172"/>
      <c r="D564" s="172"/>
      <c r="E564" s="172"/>
      <c r="F564" s="172"/>
      <c r="G564" s="172"/>
      <c r="H564" s="77">
        <f>SUM(H565:H567)</f>
        <v>0</v>
      </c>
      <c r="I564" s="77">
        <f>SUM(I565:I567)</f>
        <v>0</v>
      </c>
      <c r="J564" s="77">
        <f>SUM(J565:J567)</f>
        <v>0</v>
      </c>
      <c r="K564" s="77">
        <f>SUM(K565:K567)</f>
        <v>0</v>
      </c>
    </row>
    <row r="565" spans="1:11" ht="12.75">
      <c r="A565" s="21">
        <v>42341</v>
      </c>
      <c r="B565" s="173" t="s">
        <v>757</v>
      </c>
      <c r="C565" s="173"/>
      <c r="D565" s="173"/>
      <c r="E565" s="173"/>
      <c r="F565" s="173"/>
      <c r="G565" s="173"/>
      <c r="H565" s="78"/>
      <c r="I565" s="78">
        <f>J565-H565</f>
        <v>0</v>
      </c>
      <c r="J565" s="78"/>
      <c r="K565" s="78">
        <f>IF(H565=0,0,(J565/H565)*100)</f>
        <v>0</v>
      </c>
    </row>
    <row r="566" spans="1:11" ht="12.75">
      <c r="A566" s="21">
        <v>42342</v>
      </c>
      <c r="B566" s="173" t="s">
        <v>758</v>
      </c>
      <c r="C566" s="173"/>
      <c r="D566" s="173"/>
      <c r="E566" s="173"/>
      <c r="F566" s="173"/>
      <c r="G566" s="173"/>
      <c r="H566" s="78"/>
      <c r="I566" s="78">
        <f>J566-H566</f>
        <v>0</v>
      </c>
      <c r="J566" s="78"/>
      <c r="K566" s="78">
        <f>IF(H566=0,0,(J566/H566)*100)</f>
        <v>0</v>
      </c>
    </row>
    <row r="567" spans="1:11" ht="12.75">
      <c r="A567" s="21">
        <v>42349</v>
      </c>
      <c r="B567" s="173" t="s">
        <v>759</v>
      </c>
      <c r="C567" s="173"/>
      <c r="D567" s="173"/>
      <c r="E567" s="173"/>
      <c r="F567" s="173"/>
      <c r="G567" s="173"/>
      <c r="H567" s="78"/>
      <c r="I567" s="78">
        <f>J567-H567</f>
        <v>0</v>
      </c>
      <c r="J567" s="78"/>
      <c r="K567" s="78">
        <f>IF(H567=0,0,(J567/H567)*100)</f>
        <v>0</v>
      </c>
    </row>
    <row r="568" spans="1:11" ht="17.25" customHeight="1">
      <c r="A568" s="40">
        <v>424</v>
      </c>
      <c r="B568" s="174" t="s">
        <v>760</v>
      </c>
      <c r="C568" s="174"/>
      <c r="D568" s="174"/>
      <c r="E568" s="174"/>
      <c r="F568" s="174"/>
      <c r="G568" s="174"/>
      <c r="H568" s="76">
        <f>SUM(H569+H571+H575+H578)</f>
        <v>0</v>
      </c>
      <c r="I568" s="76">
        <f>SUM(I569+I571+I575+I578)</f>
        <v>0</v>
      </c>
      <c r="J568" s="76">
        <f>SUM(J569+J571+J575+J578)</f>
        <v>0</v>
      </c>
      <c r="K568" s="76">
        <f>SUM(K569+K571+K575+K578)</f>
        <v>0</v>
      </c>
    </row>
    <row r="569" spans="1:11" ht="16.5" customHeight="1">
      <c r="A569" s="44" t="s">
        <v>761</v>
      </c>
      <c r="B569" s="172" t="s">
        <v>762</v>
      </c>
      <c r="C569" s="172"/>
      <c r="D569" s="172"/>
      <c r="E569" s="172"/>
      <c r="F569" s="172"/>
      <c r="G569" s="172"/>
      <c r="H569" s="77">
        <f>SUM(H570)</f>
        <v>0</v>
      </c>
      <c r="I569" s="77">
        <f>SUM(I570)</f>
        <v>0</v>
      </c>
      <c r="J569" s="77">
        <f>SUM(J570)</f>
        <v>0</v>
      </c>
      <c r="K569" s="77">
        <f>SUM(K570)</f>
        <v>0</v>
      </c>
    </row>
    <row r="570" spans="1:11" ht="12.75">
      <c r="A570" s="21">
        <v>42411</v>
      </c>
      <c r="B570" s="173" t="s">
        <v>102</v>
      </c>
      <c r="C570" s="173"/>
      <c r="D570" s="173"/>
      <c r="E570" s="173"/>
      <c r="F570" s="173"/>
      <c r="G570" s="173"/>
      <c r="H570" s="78"/>
      <c r="I570" s="78">
        <f>J570-H570</f>
        <v>0</v>
      </c>
      <c r="J570" s="78"/>
      <c r="K570" s="78">
        <f>IF(H570=0,0,(J570/H570)*100)</f>
        <v>0</v>
      </c>
    </row>
    <row r="571" spans="1:11" ht="12.75">
      <c r="A571" s="44" t="s">
        <v>763</v>
      </c>
      <c r="B571" s="172" t="s">
        <v>764</v>
      </c>
      <c r="C571" s="172"/>
      <c r="D571" s="172"/>
      <c r="E571" s="172"/>
      <c r="F571" s="172"/>
      <c r="G571" s="172"/>
      <c r="H571" s="77">
        <f>SUM(H572+H573+H574)</f>
        <v>0</v>
      </c>
      <c r="I571" s="77">
        <f>SUM(I572+I573+I574)</f>
        <v>0</v>
      </c>
      <c r="J571" s="77">
        <f>SUM(J572+J573+J574)</f>
        <v>0</v>
      </c>
      <c r="K571" s="77">
        <f>SUM(K572+K573+K574)</f>
        <v>0</v>
      </c>
    </row>
    <row r="572" spans="1:11" ht="12.75">
      <c r="A572" s="21">
        <v>42421</v>
      </c>
      <c r="B572" s="173" t="s">
        <v>765</v>
      </c>
      <c r="C572" s="173"/>
      <c r="D572" s="173"/>
      <c r="E572" s="173"/>
      <c r="F572" s="173"/>
      <c r="G572" s="173"/>
      <c r="H572" s="78"/>
      <c r="I572" s="78">
        <f>J572-H572</f>
        <v>0</v>
      </c>
      <c r="J572" s="78"/>
      <c r="K572" s="78">
        <f>IF(H572=0,0,(J572/H572)*100)</f>
        <v>0</v>
      </c>
    </row>
    <row r="573" spans="1:11" ht="12.75">
      <c r="A573" s="21">
        <v>42422</v>
      </c>
      <c r="B573" s="173" t="s">
        <v>766</v>
      </c>
      <c r="C573" s="173"/>
      <c r="D573" s="173"/>
      <c r="E573" s="173"/>
      <c r="F573" s="173"/>
      <c r="G573" s="173"/>
      <c r="H573" s="78"/>
      <c r="I573" s="78">
        <f>J573-H573</f>
        <v>0</v>
      </c>
      <c r="J573" s="78"/>
      <c r="K573" s="78">
        <f>IF(H573=0,0,(J573/H573)*100)</f>
        <v>0</v>
      </c>
    </row>
    <row r="574" spans="1:11" ht="12.75">
      <c r="A574" s="21">
        <v>42429</v>
      </c>
      <c r="B574" s="173" t="s">
        <v>767</v>
      </c>
      <c r="C574" s="173"/>
      <c r="D574" s="173"/>
      <c r="E574" s="173"/>
      <c r="F574" s="173"/>
      <c r="G574" s="173"/>
      <c r="H574" s="78"/>
      <c r="I574" s="78">
        <f>J574-H574</f>
        <v>0</v>
      </c>
      <c r="J574" s="78"/>
      <c r="K574" s="78">
        <f>IF(H574=0,0,(J574/H574)*100)</f>
        <v>0</v>
      </c>
    </row>
    <row r="575" spans="1:11" ht="12.75">
      <c r="A575" s="44" t="s">
        <v>768</v>
      </c>
      <c r="B575" s="172" t="s">
        <v>769</v>
      </c>
      <c r="C575" s="172"/>
      <c r="D575" s="172"/>
      <c r="E575" s="172"/>
      <c r="F575" s="172"/>
      <c r="G575" s="172"/>
      <c r="H575" s="77">
        <f>SUM(H576+H577)</f>
        <v>0</v>
      </c>
      <c r="I575" s="77">
        <f>SUM(I576+I577)</f>
        <v>0</v>
      </c>
      <c r="J575" s="77">
        <f>SUM(J576+J577)</f>
        <v>0</v>
      </c>
      <c r="K575" s="77">
        <f>SUM(K576+K577)</f>
        <v>0</v>
      </c>
    </row>
    <row r="576" spans="1:11" ht="12.75">
      <c r="A576" s="21">
        <v>42431</v>
      </c>
      <c r="B576" s="173" t="s">
        <v>770</v>
      </c>
      <c r="C576" s="173"/>
      <c r="D576" s="173"/>
      <c r="E576" s="173"/>
      <c r="F576" s="173"/>
      <c r="G576" s="173"/>
      <c r="H576" s="78"/>
      <c r="I576" s="78">
        <f>J576-H576</f>
        <v>0</v>
      </c>
      <c r="J576" s="78"/>
      <c r="K576" s="78">
        <f>IF(H576=0,0,(J576/H576)*100)</f>
        <v>0</v>
      </c>
    </row>
    <row r="577" spans="1:11" ht="12.75">
      <c r="A577" s="21">
        <v>42432</v>
      </c>
      <c r="B577" s="173" t="s">
        <v>771</v>
      </c>
      <c r="C577" s="173"/>
      <c r="D577" s="173"/>
      <c r="E577" s="173"/>
      <c r="F577" s="173"/>
      <c r="G577" s="173"/>
      <c r="H577" s="78"/>
      <c r="I577" s="78">
        <f>J577-H577</f>
        <v>0</v>
      </c>
      <c r="J577" s="78"/>
      <c r="K577" s="78">
        <f>IF(H577=0,0,(J577/H577)*100)</f>
        <v>0</v>
      </c>
    </row>
    <row r="578" spans="1:11" ht="12.75">
      <c r="A578" s="44" t="s">
        <v>772</v>
      </c>
      <c r="B578" s="192" t="s">
        <v>773</v>
      </c>
      <c r="C578" s="193"/>
      <c r="D578" s="193"/>
      <c r="E578" s="193"/>
      <c r="F578" s="193"/>
      <c r="G578" s="194"/>
      <c r="H578" s="77">
        <f>SUM(H579)</f>
        <v>0</v>
      </c>
      <c r="I578" s="77">
        <f>SUM(I579)</f>
        <v>0</v>
      </c>
      <c r="J578" s="77">
        <f>SUM(J579)</f>
        <v>0</v>
      </c>
      <c r="K578" s="77">
        <f>SUM(K579)</f>
        <v>0</v>
      </c>
    </row>
    <row r="579" spans="1:11" ht="12.75">
      <c r="A579" s="21">
        <v>42441</v>
      </c>
      <c r="B579" s="173" t="s">
        <v>773</v>
      </c>
      <c r="C579" s="173"/>
      <c r="D579" s="173"/>
      <c r="E579" s="173"/>
      <c r="F579" s="173"/>
      <c r="G579" s="173"/>
      <c r="H579" s="78"/>
      <c r="I579" s="78">
        <f>J579-H579</f>
        <v>0</v>
      </c>
      <c r="J579" s="78"/>
      <c r="K579" s="78">
        <f>IF(H579=0,0,(J579/H579)*100)</f>
        <v>0</v>
      </c>
    </row>
    <row r="580" spans="1:11" ht="18.75" customHeight="1">
      <c r="A580" s="40">
        <v>425</v>
      </c>
      <c r="B580" s="245" t="s">
        <v>774</v>
      </c>
      <c r="C580" s="246"/>
      <c r="D580" s="246"/>
      <c r="E580" s="246"/>
      <c r="F580" s="246"/>
      <c r="G580" s="247"/>
      <c r="H580" s="76">
        <f>SUM(H581+H584)</f>
        <v>0</v>
      </c>
      <c r="I580" s="76">
        <f>SUM(I581+I584)</f>
        <v>0</v>
      </c>
      <c r="J580" s="76">
        <f>SUM(J581+J584)</f>
        <v>0</v>
      </c>
      <c r="K580" s="76">
        <f>SUM(K581+K584)</f>
        <v>0</v>
      </c>
    </row>
    <row r="581" spans="1:11" ht="12.75">
      <c r="A581" s="44" t="s">
        <v>775</v>
      </c>
      <c r="B581" s="192" t="s">
        <v>776</v>
      </c>
      <c r="C581" s="193"/>
      <c r="D581" s="193"/>
      <c r="E581" s="193"/>
      <c r="F581" s="193"/>
      <c r="G581" s="194"/>
      <c r="H581" s="77">
        <f>SUM(H582+H583)</f>
        <v>0</v>
      </c>
      <c r="I581" s="77">
        <f>SUM(I582+I583)</f>
        <v>0</v>
      </c>
      <c r="J581" s="77">
        <f>SUM(J582+J583)</f>
        <v>0</v>
      </c>
      <c r="K581" s="77">
        <f>SUM(K582+K583)</f>
        <v>0</v>
      </c>
    </row>
    <row r="582" spans="1:11" ht="12.75">
      <c r="A582" s="21">
        <v>42511</v>
      </c>
      <c r="B582" s="173" t="s">
        <v>777</v>
      </c>
      <c r="C582" s="173"/>
      <c r="D582" s="173"/>
      <c r="E582" s="173"/>
      <c r="F582" s="173"/>
      <c r="G582" s="173"/>
      <c r="H582" s="78"/>
      <c r="I582" s="78">
        <f>J582-H582</f>
        <v>0</v>
      </c>
      <c r="J582" s="78"/>
      <c r="K582" s="78">
        <f>IF(H582=0,0,(J582/H582)*100)</f>
        <v>0</v>
      </c>
    </row>
    <row r="583" spans="1:11" ht="12.75">
      <c r="A583" s="21">
        <v>42519</v>
      </c>
      <c r="B583" s="173" t="s">
        <v>778</v>
      </c>
      <c r="C583" s="173"/>
      <c r="D583" s="173"/>
      <c r="E583" s="173"/>
      <c r="F583" s="173"/>
      <c r="G583" s="173"/>
      <c r="H583" s="78"/>
      <c r="I583" s="78">
        <f>J583-H583</f>
        <v>0</v>
      </c>
      <c r="J583" s="78"/>
      <c r="K583" s="78">
        <f>IF(H583=0,0,(J583/H583)*100)</f>
        <v>0</v>
      </c>
    </row>
    <row r="584" spans="1:11" ht="12.75">
      <c r="A584" s="44" t="s">
        <v>779</v>
      </c>
      <c r="B584" s="172" t="s">
        <v>780</v>
      </c>
      <c r="C584" s="172"/>
      <c r="D584" s="172"/>
      <c r="E584" s="172"/>
      <c r="F584" s="172"/>
      <c r="G584" s="172"/>
      <c r="H584" s="77">
        <f>SUM(H585)</f>
        <v>0</v>
      </c>
      <c r="I584" s="77">
        <f>SUM(I585)</f>
        <v>0</v>
      </c>
      <c r="J584" s="77">
        <f>SUM(J585)</f>
        <v>0</v>
      </c>
      <c r="K584" s="77">
        <f>SUM(K585)</f>
        <v>0</v>
      </c>
    </row>
    <row r="585" spans="1:11" ht="12.75">
      <c r="A585" s="21">
        <v>42521</v>
      </c>
      <c r="B585" s="173" t="s">
        <v>780</v>
      </c>
      <c r="C585" s="173"/>
      <c r="D585" s="173"/>
      <c r="E585" s="173"/>
      <c r="F585" s="173"/>
      <c r="G585" s="173"/>
      <c r="H585" s="78"/>
      <c r="I585" s="78">
        <f>J585-H585</f>
        <v>0</v>
      </c>
      <c r="J585" s="78"/>
      <c r="K585" s="78">
        <f>IF(H585=0,0,(J585/H585)*100)</f>
        <v>0</v>
      </c>
    </row>
    <row r="586" spans="1:11" ht="20.25" customHeight="1">
      <c r="A586" s="40">
        <v>426</v>
      </c>
      <c r="B586" s="174" t="s">
        <v>781</v>
      </c>
      <c r="C586" s="174"/>
      <c r="D586" s="174"/>
      <c r="E586" s="174"/>
      <c r="F586" s="174"/>
      <c r="G586" s="174"/>
      <c r="H586" s="76">
        <f>SUM(H587+H589+H591+H599)</f>
        <v>0</v>
      </c>
      <c r="I586" s="76">
        <f>SUM(I587+I589+I591+I599)</f>
        <v>0</v>
      </c>
      <c r="J586" s="76">
        <f>SUM(J587+J589+J591+J599)</f>
        <v>0</v>
      </c>
      <c r="K586" s="76">
        <f>SUM(K587+K589+K591+K599)</f>
        <v>0</v>
      </c>
    </row>
    <row r="587" spans="1:11" ht="12.75">
      <c r="A587" s="44" t="s">
        <v>782</v>
      </c>
      <c r="B587" s="172" t="s">
        <v>103</v>
      </c>
      <c r="C587" s="172"/>
      <c r="D587" s="172"/>
      <c r="E587" s="172"/>
      <c r="F587" s="172"/>
      <c r="G587" s="172"/>
      <c r="H587" s="77">
        <f>SUM(H588)</f>
        <v>0</v>
      </c>
      <c r="I587" s="77">
        <f>SUM(I588)</f>
        <v>0</v>
      </c>
      <c r="J587" s="77">
        <f>SUM(J588)</f>
        <v>0</v>
      </c>
      <c r="K587" s="77">
        <f>SUM(K588)</f>
        <v>0</v>
      </c>
    </row>
    <row r="588" spans="1:11" ht="12.75">
      <c r="A588" s="21">
        <v>42611</v>
      </c>
      <c r="B588" s="173" t="s">
        <v>103</v>
      </c>
      <c r="C588" s="173"/>
      <c r="D588" s="173"/>
      <c r="E588" s="173"/>
      <c r="F588" s="173"/>
      <c r="G588" s="173"/>
      <c r="H588" s="78"/>
      <c r="I588" s="78">
        <f>J588-H588</f>
        <v>0</v>
      </c>
      <c r="J588" s="78"/>
      <c r="K588" s="78">
        <f>IF(H588=0,0,(J588/H588)*100)</f>
        <v>0</v>
      </c>
    </row>
    <row r="589" spans="1:11" ht="12.75">
      <c r="A589" s="44" t="s">
        <v>783</v>
      </c>
      <c r="B589" s="172" t="s">
        <v>784</v>
      </c>
      <c r="C589" s="172"/>
      <c r="D589" s="172"/>
      <c r="E589" s="172"/>
      <c r="F589" s="172"/>
      <c r="G589" s="172"/>
      <c r="H589" s="77">
        <f>SUM(H590)</f>
        <v>0</v>
      </c>
      <c r="I589" s="77">
        <f>SUM(I590)</f>
        <v>0</v>
      </c>
      <c r="J589" s="77">
        <f>SUM(J590)</f>
        <v>0</v>
      </c>
      <c r="K589" s="77">
        <f>SUM(K590)</f>
        <v>0</v>
      </c>
    </row>
    <row r="590" spans="1:11" ht="12.75">
      <c r="A590" s="21">
        <v>42621</v>
      </c>
      <c r="B590" s="173" t="s">
        <v>784</v>
      </c>
      <c r="C590" s="173"/>
      <c r="D590" s="173"/>
      <c r="E590" s="173"/>
      <c r="F590" s="173"/>
      <c r="G590" s="173"/>
      <c r="H590" s="78"/>
      <c r="I590" s="78">
        <f>J590-H590</f>
        <v>0</v>
      </c>
      <c r="J590" s="78"/>
      <c r="K590" s="78">
        <f aca="true" t="shared" si="48" ref="K590:K600">IF(H590=0,0,(J590/H590)*100)</f>
        <v>0</v>
      </c>
    </row>
    <row r="591" spans="1:11" ht="12.75">
      <c r="A591" s="44" t="s">
        <v>785</v>
      </c>
      <c r="B591" s="172" t="s">
        <v>786</v>
      </c>
      <c r="C591" s="172"/>
      <c r="D591" s="172"/>
      <c r="E591" s="172"/>
      <c r="F591" s="172"/>
      <c r="G591" s="172"/>
      <c r="H591" s="77">
        <f>SUM(H592:H598)</f>
        <v>0</v>
      </c>
      <c r="I591" s="77">
        <f>SUM(I592:I598)</f>
        <v>0</v>
      </c>
      <c r="J591" s="77">
        <f>SUM(J592:J598)</f>
        <v>0</v>
      </c>
      <c r="K591" s="77">
        <f>SUM(K592:K598)</f>
        <v>0</v>
      </c>
    </row>
    <row r="592" spans="1:11" ht="12.75">
      <c r="A592" s="21">
        <v>42631</v>
      </c>
      <c r="B592" s="173" t="s">
        <v>787</v>
      </c>
      <c r="C592" s="173"/>
      <c r="D592" s="173"/>
      <c r="E592" s="173"/>
      <c r="F592" s="173"/>
      <c r="G592" s="173"/>
      <c r="H592" s="78"/>
      <c r="I592" s="78">
        <f aca="true" t="shared" si="49" ref="I592:I598">J592-H592</f>
        <v>0</v>
      </c>
      <c r="J592" s="78"/>
      <c r="K592" s="78">
        <f t="shared" si="48"/>
        <v>0</v>
      </c>
    </row>
    <row r="593" spans="1:11" ht="12.75">
      <c r="A593" s="21">
        <v>42632</v>
      </c>
      <c r="B593" s="173" t="s">
        <v>788</v>
      </c>
      <c r="C593" s="173"/>
      <c r="D593" s="173"/>
      <c r="E593" s="173"/>
      <c r="F593" s="173"/>
      <c r="G593" s="173"/>
      <c r="H593" s="78"/>
      <c r="I593" s="78">
        <f t="shared" si="49"/>
        <v>0</v>
      </c>
      <c r="J593" s="78"/>
      <c r="K593" s="78">
        <f t="shared" si="48"/>
        <v>0</v>
      </c>
    </row>
    <row r="594" spans="1:11" ht="12.75">
      <c r="A594" s="21">
        <v>42633</v>
      </c>
      <c r="B594" s="173" t="s">
        <v>789</v>
      </c>
      <c r="C594" s="173"/>
      <c r="D594" s="173"/>
      <c r="E594" s="173"/>
      <c r="F594" s="173"/>
      <c r="G594" s="173"/>
      <c r="H594" s="78"/>
      <c r="I594" s="78">
        <f t="shared" si="49"/>
        <v>0</v>
      </c>
      <c r="J594" s="78"/>
      <c r="K594" s="78">
        <f t="shared" si="48"/>
        <v>0</v>
      </c>
    </row>
    <row r="595" spans="1:11" ht="12.75">
      <c r="A595" s="21">
        <v>42634</v>
      </c>
      <c r="B595" s="173" t="s">
        <v>790</v>
      </c>
      <c r="C595" s="173"/>
      <c r="D595" s="173"/>
      <c r="E595" s="173"/>
      <c r="F595" s="173"/>
      <c r="G595" s="173"/>
      <c r="H595" s="78"/>
      <c r="I595" s="78">
        <f t="shared" si="49"/>
        <v>0</v>
      </c>
      <c r="J595" s="78"/>
      <c r="K595" s="78">
        <f t="shared" si="48"/>
        <v>0</v>
      </c>
    </row>
    <row r="596" spans="1:11" ht="12.75">
      <c r="A596" s="21">
        <v>42636</v>
      </c>
      <c r="B596" s="173" t="s">
        <v>791</v>
      </c>
      <c r="C596" s="173"/>
      <c r="D596" s="173"/>
      <c r="E596" s="173"/>
      <c r="F596" s="173"/>
      <c r="G596" s="173"/>
      <c r="H596" s="78"/>
      <c r="I596" s="78">
        <f t="shared" si="49"/>
        <v>0</v>
      </c>
      <c r="J596" s="78"/>
      <c r="K596" s="78">
        <f t="shared" si="48"/>
        <v>0</v>
      </c>
    </row>
    <row r="597" spans="1:11" ht="12.75">
      <c r="A597" s="21">
        <v>42637</v>
      </c>
      <c r="B597" s="208" t="s">
        <v>104</v>
      </c>
      <c r="C597" s="209"/>
      <c r="D597" s="209"/>
      <c r="E597" s="209"/>
      <c r="F597" s="209"/>
      <c r="G597" s="210"/>
      <c r="H597" s="78"/>
      <c r="I597" s="78">
        <f t="shared" si="49"/>
        <v>0</v>
      </c>
      <c r="J597" s="78"/>
      <c r="K597" s="78">
        <f t="shared" si="48"/>
        <v>0</v>
      </c>
    </row>
    <row r="598" spans="1:11" ht="12.75">
      <c r="A598" s="21">
        <v>42639</v>
      </c>
      <c r="B598" s="173" t="s">
        <v>792</v>
      </c>
      <c r="C598" s="173"/>
      <c r="D598" s="173"/>
      <c r="E598" s="173"/>
      <c r="F598" s="173"/>
      <c r="G598" s="173"/>
      <c r="H598" s="78"/>
      <c r="I598" s="78">
        <f t="shared" si="49"/>
        <v>0</v>
      </c>
      <c r="J598" s="78"/>
      <c r="K598" s="78">
        <f t="shared" si="48"/>
        <v>0</v>
      </c>
    </row>
    <row r="599" spans="1:11" ht="12.75">
      <c r="A599" s="44" t="s">
        <v>793</v>
      </c>
      <c r="B599" s="172" t="s">
        <v>794</v>
      </c>
      <c r="C599" s="172"/>
      <c r="D599" s="172"/>
      <c r="E599" s="172"/>
      <c r="F599" s="172"/>
      <c r="G599" s="172"/>
      <c r="H599" s="77">
        <f>SUM(H600)</f>
        <v>0</v>
      </c>
      <c r="I599" s="77">
        <f>SUM(I600)</f>
        <v>0</v>
      </c>
      <c r="J599" s="77">
        <f>SUM(J600)</f>
        <v>0</v>
      </c>
      <c r="K599" s="77">
        <f>SUM(K600)</f>
        <v>0</v>
      </c>
    </row>
    <row r="600" spans="1:11" ht="12.75">
      <c r="A600" s="21">
        <v>42641</v>
      </c>
      <c r="B600" s="173" t="s">
        <v>794</v>
      </c>
      <c r="C600" s="173"/>
      <c r="D600" s="173"/>
      <c r="E600" s="173"/>
      <c r="F600" s="173"/>
      <c r="G600" s="173"/>
      <c r="H600" s="78"/>
      <c r="I600" s="78">
        <f>J600-H600</f>
        <v>0</v>
      </c>
      <c r="J600" s="78"/>
      <c r="K600" s="78">
        <f t="shared" si="48"/>
        <v>0</v>
      </c>
    </row>
    <row r="601" spans="1:11" ht="20.25" customHeight="1">
      <c r="A601" s="48">
        <v>43</v>
      </c>
      <c r="B601" s="178" t="s">
        <v>795</v>
      </c>
      <c r="C601" s="178"/>
      <c r="D601" s="178"/>
      <c r="E601" s="178"/>
      <c r="F601" s="178"/>
      <c r="G601" s="178"/>
      <c r="H601" s="75">
        <f>SUM(H602)</f>
        <v>0</v>
      </c>
      <c r="I601" s="75">
        <f>SUM(I602)</f>
        <v>0</v>
      </c>
      <c r="J601" s="75">
        <f>SUM(J602)</f>
        <v>0</v>
      </c>
      <c r="K601" s="75">
        <f>SUM(K602)</f>
        <v>0</v>
      </c>
    </row>
    <row r="602" spans="1:11" ht="18.75" customHeight="1">
      <c r="A602" s="40">
        <v>431</v>
      </c>
      <c r="B602" s="174" t="s">
        <v>796</v>
      </c>
      <c r="C602" s="174"/>
      <c r="D602" s="174"/>
      <c r="E602" s="174"/>
      <c r="F602" s="174"/>
      <c r="G602" s="174"/>
      <c r="H602" s="76">
        <f>SUM(H603+H606)</f>
        <v>0</v>
      </c>
      <c r="I602" s="76">
        <f>SUM(I603+I606)</f>
        <v>0</v>
      </c>
      <c r="J602" s="76">
        <f>SUM(J603+J606)</f>
        <v>0</v>
      </c>
      <c r="K602" s="76">
        <f>SUM(K603+K606)</f>
        <v>0</v>
      </c>
    </row>
    <row r="603" spans="1:11" ht="12.75">
      <c r="A603" s="44" t="s">
        <v>797</v>
      </c>
      <c r="B603" s="172" t="s">
        <v>798</v>
      </c>
      <c r="C603" s="172"/>
      <c r="D603" s="172"/>
      <c r="E603" s="172"/>
      <c r="F603" s="172"/>
      <c r="G603" s="172"/>
      <c r="H603" s="77">
        <f>SUM(H604+H605)</f>
        <v>0</v>
      </c>
      <c r="I603" s="77">
        <f>SUM(I604+I605)</f>
        <v>0</v>
      </c>
      <c r="J603" s="77">
        <f>SUM(J604+J605)</f>
        <v>0</v>
      </c>
      <c r="K603" s="77">
        <f>SUM(K604+K605)</f>
        <v>0</v>
      </c>
    </row>
    <row r="604" spans="1:11" ht="12.75">
      <c r="A604" s="21">
        <v>43111</v>
      </c>
      <c r="B604" s="173" t="s">
        <v>633</v>
      </c>
      <c r="C604" s="173"/>
      <c r="D604" s="173"/>
      <c r="E604" s="173"/>
      <c r="F604" s="173"/>
      <c r="G604" s="173"/>
      <c r="H604" s="78"/>
      <c r="I604" s="78">
        <f>J604-H604</f>
        <v>0</v>
      </c>
      <c r="J604" s="78"/>
      <c r="K604" s="78">
        <f>IF(H604=0,0,(J604/H604)*100)</f>
        <v>0</v>
      </c>
    </row>
    <row r="605" spans="1:11" ht="12.75">
      <c r="A605" s="21">
        <v>43112</v>
      </c>
      <c r="B605" s="173" t="s">
        <v>634</v>
      </c>
      <c r="C605" s="173"/>
      <c r="D605" s="173"/>
      <c r="E605" s="173"/>
      <c r="F605" s="173"/>
      <c r="G605" s="173"/>
      <c r="H605" s="78"/>
      <c r="I605" s="78">
        <f>J605-H605</f>
        <v>0</v>
      </c>
      <c r="J605" s="78"/>
      <c r="K605" s="78">
        <f>IF(H605=0,0,(J605/H605)*100)</f>
        <v>0</v>
      </c>
    </row>
    <row r="606" spans="1:11" ht="12.75">
      <c r="A606" s="44" t="s">
        <v>799</v>
      </c>
      <c r="B606" s="172" t="s">
        <v>800</v>
      </c>
      <c r="C606" s="172"/>
      <c r="D606" s="172"/>
      <c r="E606" s="172"/>
      <c r="F606" s="172"/>
      <c r="G606" s="172"/>
      <c r="H606" s="77">
        <f>SUM(H607:H613)</f>
        <v>0</v>
      </c>
      <c r="I606" s="77">
        <f>SUM(I607:I613)</f>
        <v>0</v>
      </c>
      <c r="J606" s="77">
        <f>SUM(J607:J613)</f>
        <v>0</v>
      </c>
      <c r="K606" s="77">
        <f>SUM(K607:K613)</f>
        <v>0</v>
      </c>
    </row>
    <row r="607" spans="1:11" ht="12.75">
      <c r="A607" s="21">
        <v>43121</v>
      </c>
      <c r="B607" s="173" t="s">
        <v>801</v>
      </c>
      <c r="C607" s="173"/>
      <c r="D607" s="173"/>
      <c r="E607" s="173"/>
      <c r="F607" s="173"/>
      <c r="G607" s="173"/>
      <c r="H607" s="78"/>
      <c r="I607" s="78">
        <f aca="true" t="shared" si="50" ref="I607:I613">J607-H607</f>
        <v>0</v>
      </c>
      <c r="J607" s="78"/>
      <c r="K607" s="78">
        <f aca="true" t="shared" si="51" ref="K607:K613">IF(H607=0,0,(J607/H607)*100)</f>
        <v>0</v>
      </c>
    </row>
    <row r="608" spans="1:11" ht="12.75">
      <c r="A608" s="21">
        <v>43122</v>
      </c>
      <c r="B608" s="173" t="s">
        <v>802</v>
      </c>
      <c r="C608" s="173"/>
      <c r="D608" s="173"/>
      <c r="E608" s="173"/>
      <c r="F608" s="173"/>
      <c r="G608" s="173"/>
      <c r="H608" s="78"/>
      <c r="I608" s="78">
        <f t="shared" si="50"/>
        <v>0</v>
      </c>
      <c r="J608" s="78"/>
      <c r="K608" s="78">
        <f t="shared" si="51"/>
        <v>0</v>
      </c>
    </row>
    <row r="609" spans="1:11" ht="12.75">
      <c r="A609" s="21">
        <v>43123</v>
      </c>
      <c r="B609" s="173" t="s">
        <v>803</v>
      </c>
      <c r="C609" s="173"/>
      <c r="D609" s="173"/>
      <c r="E609" s="173"/>
      <c r="F609" s="173"/>
      <c r="G609" s="173"/>
      <c r="H609" s="78"/>
      <c r="I609" s="78">
        <f t="shared" si="50"/>
        <v>0</v>
      </c>
      <c r="J609" s="78"/>
      <c r="K609" s="78">
        <f t="shared" si="51"/>
        <v>0</v>
      </c>
    </row>
    <row r="610" spans="1:11" ht="12.75">
      <c r="A610" s="21">
        <v>43124</v>
      </c>
      <c r="B610" s="173" t="s">
        <v>804</v>
      </c>
      <c r="C610" s="173"/>
      <c r="D610" s="173"/>
      <c r="E610" s="173"/>
      <c r="F610" s="173"/>
      <c r="G610" s="173"/>
      <c r="H610" s="78"/>
      <c r="I610" s="78">
        <f t="shared" si="50"/>
        <v>0</v>
      </c>
      <c r="J610" s="78"/>
      <c r="K610" s="78">
        <f t="shared" si="51"/>
        <v>0</v>
      </c>
    </row>
    <row r="611" spans="1:11" ht="12.75">
      <c r="A611" s="21">
        <v>43125</v>
      </c>
      <c r="B611" s="208" t="s">
        <v>805</v>
      </c>
      <c r="C611" s="209"/>
      <c r="D611" s="209"/>
      <c r="E611" s="209"/>
      <c r="F611" s="209"/>
      <c r="G611" s="210"/>
      <c r="H611" s="78"/>
      <c r="I611" s="78">
        <f t="shared" si="50"/>
        <v>0</v>
      </c>
      <c r="J611" s="78"/>
      <c r="K611" s="78">
        <f t="shared" si="51"/>
        <v>0</v>
      </c>
    </row>
    <row r="612" spans="1:11" ht="12.75">
      <c r="A612" s="21">
        <v>43126</v>
      </c>
      <c r="B612" s="208" t="s">
        <v>105</v>
      </c>
      <c r="C612" s="209"/>
      <c r="D612" s="209"/>
      <c r="E612" s="209"/>
      <c r="F612" s="209"/>
      <c r="G612" s="210"/>
      <c r="H612" s="78"/>
      <c r="I612" s="78">
        <f t="shared" si="50"/>
        <v>0</v>
      </c>
      <c r="J612" s="78"/>
      <c r="K612" s="78">
        <f t="shared" si="51"/>
        <v>0</v>
      </c>
    </row>
    <row r="613" spans="1:11" ht="12.75">
      <c r="A613" s="21">
        <v>43129</v>
      </c>
      <c r="B613" s="173" t="s">
        <v>806</v>
      </c>
      <c r="C613" s="173"/>
      <c r="D613" s="173"/>
      <c r="E613" s="173"/>
      <c r="F613" s="173"/>
      <c r="G613" s="173"/>
      <c r="H613" s="78"/>
      <c r="I613" s="78">
        <f t="shared" si="50"/>
        <v>0</v>
      </c>
      <c r="J613" s="78"/>
      <c r="K613" s="78">
        <f t="shared" si="51"/>
        <v>0</v>
      </c>
    </row>
    <row r="614" spans="1:11" ht="21.75" customHeight="1">
      <c r="A614" s="48">
        <v>44</v>
      </c>
      <c r="B614" s="178" t="s">
        <v>807</v>
      </c>
      <c r="C614" s="178"/>
      <c r="D614" s="178"/>
      <c r="E614" s="178"/>
      <c r="F614" s="178"/>
      <c r="G614" s="178"/>
      <c r="H614" s="75">
        <f aca="true" t="shared" si="52" ref="H614:K616">SUM(H615)</f>
        <v>0</v>
      </c>
      <c r="I614" s="75">
        <f t="shared" si="52"/>
        <v>0</v>
      </c>
      <c r="J614" s="75">
        <f t="shared" si="52"/>
        <v>0</v>
      </c>
      <c r="K614" s="75">
        <f t="shared" si="52"/>
        <v>0</v>
      </c>
    </row>
    <row r="615" spans="1:11" ht="21.75" customHeight="1">
      <c r="A615" s="40">
        <v>441</v>
      </c>
      <c r="B615" s="174" t="s">
        <v>808</v>
      </c>
      <c r="C615" s="174"/>
      <c r="D615" s="174"/>
      <c r="E615" s="174"/>
      <c r="F615" s="174"/>
      <c r="G615" s="174"/>
      <c r="H615" s="76">
        <f t="shared" si="52"/>
        <v>0</v>
      </c>
      <c r="I615" s="76">
        <f t="shared" si="52"/>
        <v>0</v>
      </c>
      <c r="J615" s="76">
        <f t="shared" si="52"/>
        <v>0</v>
      </c>
      <c r="K615" s="76">
        <f t="shared" si="52"/>
        <v>0</v>
      </c>
    </row>
    <row r="616" spans="1:11" ht="12.75">
      <c r="A616" s="44" t="s">
        <v>809</v>
      </c>
      <c r="B616" s="172" t="s">
        <v>810</v>
      </c>
      <c r="C616" s="172"/>
      <c r="D616" s="172"/>
      <c r="E616" s="172"/>
      <c r="F616" s="172"/>
      <c r="G616" s="172"/>
      <c r="H616" s="77">
        <f t="shared" si="52"/>
        <v>0</v>
      </c>
      <c r="I616" s="77">
        <f t="shared" si="52"/>
        <v>0</v>
      </c>
      <c r="J616" s="77">
        <f t="shared" si="52"/>
        <v>0</v>
      </c>
      <c r="K616" s="77">
        <f t="shared" si="52"/>
        <v>0</v>
      </c>
    </row>
    <row r="617" spans="1:11" ht="12.75">
      <c r="A617" s="21">
        <v>44111</v>
      </c>
      <c r="B617" s="173" t="s">
        <v>810</v>
      </c>
      <c r="C617" s="173"/>
      <c r="D617" s="173"/>
      <c r="E617" s="173"/>
      <c r="F617" s="173"/>
      <c r="G617" s="173"/>
      <c r="H617" s="78"/>
      <c r="I617" s="78">
        <f>J617-H617</f>
        <v>0</v>
      </c>
      <c r="J617" s="78"/>
      <c r="K617" s="78">
        <f>IF(H617=0,0,(J617/H617)*100)</f>
        <v>0</v>
      </c>
    </row>
    <row r="618" spans="1:11" ht="22.5" customHeight="1">
      <c r="A618" s="48">
        <v>45</v>
      </c>
      <c r="B618" s="178" t="s">
        <v>811</v>
      </c>
      <c r="C618" s="178"/>
      <c r="D618" s="178"/>
      <c r="E618" s="178"/>
      <c r="F618" s="178"/>
      <c r="G618" s="178"/>
      <c r="H618" s="79">
        <f>SUM(H619+H622+H625+H628)</f>
        <v>0</v>
      </c>
      <c r="I618" s="79">
        <f>SUM(I619+I622+I625+I628)</f>
        <v>0</v>
      </c>
      <c r="J618" s="79">
        <f>SUM(J619+J622+J625+J628)</f>
        <v>0</v>
      </c>
      <c r="K618" s="79">
        <f>SUM(K619+K622+K625+K628)</f>
        <v>0</v>
      </c>
    </row>
    <row r="619" spans="1:11" ht="15.75" customHeight="1">
      <c r="A619" s="40">
        <v>451</v>
      </c>
      <c r="B619" s="174" t="s">
        <v>812</v>
      </c>
      <c r="C619" s="174"/>
      <c r="D619" s="174"/>
      <c r="E619" s="174"/>
      <c r="F619" s="174"/>
      <c r="G619" s="174"/>
      <c r="H619" s="76">
        <f aca="true" t="shared" si="53" ref="H619:K620">SUM(H620)</f>
        <v>0</v>
      </c>
      <c r="I619" s="76">
        <f t="shared" si="53"/>
        <v>0</v>
      </c>
      <c r="J619" s="76">
        <f t="shared" si="53"/>
        <v>0</v>
      </c>
      <c r="K619" s="76">
        <f t="shared" si="53"/>
        <v>0</v>
      </c>
    </row>
    <row r="620" spans="1:11" ht="12.75">
      <c r="A620" s="44" t="s">
        <v>813</v>
      </c>
      <c r="B620" s="172" t="s">
        <v>812</v>
      </c>
      <c r="C620" s="172"/>
      <c r="D620" s="172"/>
      <c r="E620" s="172"/>
      <c r="F620" s="172"/>
      <c r="G620" s="172"/>
      <c r="H620" s="85">
        <f t="shared" si="53"/>
        <v>0</v>
      </c>
      <c r="I620" s="85">
        <f t="shared" si="53"/>
        <v>0</v>
      </c>
      <c r="J620" s="85">
        <f t="shared" si="53"/>
        <v>0</v>
      </c>
      <c r="K620" s="85">
        <f t="shared" si="53"/>
        <v>0</v>
      </c>
    </row>
    <row r="621" spans="1:11" ht="12.75">
      <c r="A621" s="21">
        <v>45111</v>
      </c>
      <c r="B621" s="173" t="s">
        <v>812</v>
      </c>
      <c r="C621" s="173"/>
      <c r="D621" s="173"/>
      <c r="E621" s="173"/>
      <c r="F621" s="173"/>
      <c r="G621" s="173"/>
      <c r="H621" s="78"/>
      <c r="I621" s="78">
        <f>J621-H621</f>
        <v>0</v>
      </c>
      <c r="J621" s="78"/>
      <c r="K621" s="78">
        <f>IF(H621=0,0,(J621/H621)*100)</f>
        <v>0</v>
      </c>
    </row>
    <row r="622" spans="1:11" ht="12.75">
      <c r="A622" s="40">
        <v>452</v>
      </c>
      <c r="B622" s="174" t="s">
        <v>814</v>
      </c>
      <c r="C622" s="174"/>
      <c r="D622" s="174"/>
      <c r="E622" s="174"/>
      <c r="F622" s="174"/>
      <c r="G622" s="174"/>
      <c r="H622" s="76">
        <f aca="true" t="shared" si="54" ref="H622:K623">SUM(H623)</f>
        <v>0</v>
      </c>
      <c r="I622" s="76">
        <f t="shared" si="54"/>
        <v>0</v>
      </c>
      <c r="J622" s="76">
        <f t="shared" si="54"/>
        <v>0</v>
      </c>
      <c r="K622" s="76">
        <f t="shared" si="54"/>
        <v>0</v>
      </c>
    </row>
    <row r="623" spans="1:11" ht="12.75">
      <c r="A623" s="44" t="s">
        <v>815</v>
      </c>
      <c r="B623" s="172" t="s">
        <v>814</v>
      </c>
      <c r="C623" s="172"/>
      <c r="D623" s="172"/>
      <c r="E623" s="172"/>
      <c r="F623" s="172"/>
      <c r="G623" s="172"/>
      <c r="H623" s="85">
        <f t="shared" si="54"/>
        <v>0</v>
      </c>
      <c r="I623" s="85">
        <f t="shared" si="54"/>
        <v>0</v>
      </c>
      <c r="J623" s="85">
        <f t="shared" si="54"/>
        <v>0</v>
      </c>
      <c r="K623" s="85">
        <f t="shared" si="54"/>
        <v>0</v>
      </c>
    </row>
    <row r="624" spans="1:11" ht="12.75">
      <c r="A624" s="21">
        <v>45211</v>
      </c>
      <c r="B624" s="173" t="s">
        <v>814</v>
      </c>
      <c r="C624" s="173"/>
      <c r="D624" s="173"/>
      <c r="E624" s="173"/>
      <c r="F624" s="173"/>
      <c r="G624" s="173"/>
      <c r="H624" s="78"/>
      <c r="I624" s="78">
        <f>J624-H624</f>
        <v>0</v>
      </c>
      <c r="J624" s="78"/>
      <c r="K624" s="78">
        <f>IF(H624=0,0,(J624/H624)*100)</f>
        <v>0</v>
      </c>
    </row>
    <row r="625" spans="1:11" ht="12.75">
      <c r="A625" s="40">
        <v>453</v>
      </c>
      <c r="B625" s="174" t="s">
        <v>816</v>
      </c>
      <c r="C625" s="174"/>
      <c r="D625" s="174"/>
      <c r="E625" s="174"/>
      <c r="F625" s="174"/>
      <c r="G625" s="174"/>
      <c r="H625" s="76">
        <f aca="true" t="shared" si="55" ref="H625:K626">SUM(H626)</f>
        <v>0</v>
      </c>
      <c r="I625" s="76">
        <f t="shared" si="55"/>
        <v>0</v>
      </c>
      <c r="J625" s="76">
        <f t="shared" si="55"/>
        <v>0</v>
      </c>
      <c r="K625" s="76">
        <f t="shared" si="55"/>
        <v>0</v>
      </c>
    </row>
    <row r="626" spans="1:11" ht="12.75">
      <c r="A626" s="44" t="s">
        <v>817</v>
      </c>
      <c r="B626" s="172" t="s">
        <v>816</v>
      </c>
      <c r="C626" s="172"/>
      <c r="D626" s="172"/>
      <c r="E626" s="172"/>
      <c r="F626" s="172"/>
      <c r="G626" s="172"/>
      <c r="H626" s="85">
        <f t="shared" si="55"/>
        <v>0</v>
      </c>
      <c r="I626" s="85">
        <f t="shared" si="55"/>
        <v>0</v>
      </c>
      <c r="J626" s="85">
        <f t="shared" si="55"/>
        <v>0</v>
      </c>
      <c r="K626" s="85">
        <f t="shared" si="55"/>
        <v>0</v>
      </c>
    </row>
    <row r="627" spans="1:11" ht="16.5" customHeight="1">
      <c r="A627" s="21">
        <v>45311</v>
      </c>
      <c r="B627" s="173" t="s">
        <v>816</v>
      </c>
      <c r="C627" s="173"/>
      <c r="D627" s="173"/>
      <c r="E627" s="173"/>
      <c r="F627" s="173"/>
      <c r="G627" s="173"/>
      <c r="H627" s="78"/>
      <c r="I627" s="78">
        <f>J627-H627</f>
        <v>0</v>
      </c>
      <c r="J627" s="78"/>
      <c r="K627" s="78">
        <f>IF(H627=0,0,(J627/H627)*100)</f>
        <v>0</v>
      </c>
    </row>
    <row r="628" spans="1:11" ht="17.25" customHeight="1">
      <c r="A628" s="40">
        <v>454</v>
      </c>
      <c r="B628" s="174" t="s">
        <v>818</v>
      </c>
      <c r="C628" s="174"/>
      <c r="D628" s="174"/>
      <c r="E628" s="174"/>
      <c r="F628" s="174"/>
      <c r="G628" s="174"/>
      <c r="H628" s="76">
        <f aca="true" t="shared" si="56" ref="H628:K629">SUM(H629)</f>
        <v>0</v>
      </c>
      <c r="I628" s="76">
        <f t="shared" si="56"/>
        <v>0</v>
      </c>
      <c r="J628" s="76">
        <f t="shared" si="56"/>
        <v>0</v>
      </c>
      <c r="K628" s="76">
        <f t="shared" si="56"/>
        <v>0</v>
      </c>
    </row>
    <row r="629" spans="1:11" ht="12.75">
      <c r="A629" s="44" t="s">
        <v>819</v>
      </c>
      <c r="B629" s="172" t="s">
        <v>818</v>
      </c>
      <c r="C629" s="172"/>
      <c r="D629" s="172"/>
      <c r="E629" s="172"/>
      <c r="F629" s="172"/>
      <c r="G629" s="172"/>
      <c r="H629" s="85">
        <f t="shared" si="56"/>
        <v>0</v>
      </c>
      <c r="I629" s="85">
        <f t="shared" si="56"/>
        <v>0</v>
      </c>
      <c r="J629" s="85">
        <f t="shared" si="56"/>
        <v>0</v>
      </c>
      <c r="K629" s="85">
        <f t="shared" si="56"/>
        <v>0</v>
      </c>
    </row>
    <row r="630" spans="1:11" ht="12.75">
      <c r="A630" s="21">
        <v>45411</v>
      </c>
      <c r="B630" s="173" t="s">
        <v>818</v>
      </c>
      <c r="C630" s="173"/>
      <c r="D630" s="173"/>
      <c r="E630" s="173"/>
      <c r="F630" s="173"/>
      <c r="G630" s="173"/>
      <c r="H630" s="78"/>
      <c r="I630" s="78">
        <f>J630-H630</f>
        <v>0</v>
      </c>
      <c r="J630" s="78"/>
      <c r="K630" s="78">
        <f>IF(H630=0,0,(J630/H630)*100)</f>
        <v>0</v>
      </c>
    </row>
    <row r="631" spans="1:11" ht="28.5" customHeight="1">
      <c r="A631" s="51">
        <v>5</v>
      </c>
      <c r="B631" s="241" t="s">
        <v>820</v>
      </c>
      <c r="C631" s="241"/>
      <c r="D631" s="241"/>
      <c r="E631" s="241"/>
      <c r="F631" s="241"/>
      <c r="G631" s="241"/>
      <c r="H631" s="82">
        <f>SUM(H632+H745+H770+H796+H906)</f>
        <v>0</v>
      </c>
      <c r="I631" s="82">
        <f>SUM(I632+I745+I770+I796+I906)</f>
        <v>0</v>
      </c>
      <c r="J631" s="82">
        <f>SUM(J632+J745+J770+J796+J906)</f>
        <v>0</v>
      </c>
      <c r="K631" s="82">
        <f>SUM(K632+K745+K770+K796+K906)</f>
        <v>0</v>
      </c>
    </row>
    <row r="632" spans="1:11" ht="18.75" customHeight="1">
      <c r="A632" s="48">
        <v>51</v>
      </c>
      <c r="B632" s="178" t="s">
        <v>964</v>
      </c>
      <c r="C632" s="178"/>
      <c r="D632" s="178"/>
      <c r="E632" s="178"/>
      <c r="F632" s="178"/>
      <c r="G632" s="178"/>
      <c r="H632" s="79">
        <f>SUM(H633+H646+H666+H671+H693+H707+H735)</f>
        <v>0</v>
      </c>
      <c r="I632" s="79">
        <f>SUM(I633+I646+I666+I671+I693+I707+I735)</f>
        <v>0</v>
      </c>
      <c r="J632" s="79">
        <f>SUM(J633+J646+J666+J671+J693+J707+J735)</f>
        <v>0</v>
      </c>
      <c r="K632" s="79">
        <f>SUM(K633+K646+K666+K671+K693+K707+K735)</f>
        <v>0</v>
      </c>
    </row>
    <row r="633" spans="1:11" ht="24.75" customHeight="1">
      <c r="A633" s="40">
        <v>511</v>
      </c>
      <c r="B633" s="242" t="s">
        <v>106</v>
      </c>
      <c r="C633" s="243"/>
      <c r="D633" s="243"/>
      <c r="E633" s="243"/>
      <c r="F633" s="243"/>
      <c r="G633" s="244"/>
      <c r="H633" s="76">
        <f>SUM(H634+H637+H640+H643)</f>
        <v>0</v>
      </c>
      <c r="I633" s="76">
        <f>SUM(I634+I637+I640+I643)</f>
        <v>0</v>
      </c>
      <c r="J633" s="76">
        <f>SUM(J634+J637+J640+J643)</f>
        <v>0</v>
      </c>
      <c r="K633" s="76">
        <f>SUM(K634+K637+K640+K643)</f>
        <v>0</v>
      </c>
    </row>
    <row r="634" spans="1:11" ht="12.75">
      <c r="A634" s="44" t="s">
        <v>822</v>
      </c>
      <c r="B634" s="172" t="s">
        <v>823</v>
      </c>
      <c r="C634" s="172"/>
      <c r="D634" s="172"/>
      <c r="E634" s="172"/>
      <c r="F634" s="172"/>
      <c r="G634" s="172"/>
      <c r="H634" s="77">
        <f>SUM(H635+H636)</f>
        <v>0</v>
      </c>
      <c r="I634" s="77">
        <f>SUM(I635+I636)</f>
        <v>0</v>
      </c>
      <c r="J634" s="77">
        <f>SUM(J635+J636)</f>
        <v>0</v>
      </c>
      <c r="K634" s="77">
        <f>SUM(K635+K636)</f>
        <v>0</v>
      </c>
    </row>
    <row r="635" spans="1:11" ht="12.75">
      <c r="A635" s="21">
        <v>51131</v>
      </c>
      <c r="B635" s="173" t="s">
        <v>824</v>
      </c>
      <c r="C635" s="173"/>
      <c r="D635" s="173"/>
      <c r="E635" s="173"/>
      <c r="F635" s="173"/>
      <c r="G635" s="173"/>
      <c r="H635" s="78"/>
      <c r="I635" s="78">
        <f>J635-H635</f>
        <v>0</v>
      </c>
      <c r="J635" s="78"/>
      <c r="K635" s="78">
        <f>IF(H635=0,0,(J635/H635)*100)</f>
        <v>0</v>
      </c>
    </row>
    <row r="636" spans="1:11" ht="12.75">
      <c r="A636" s="21">
        <v>51132</v>
      </c>
      <c r="B636" s="173" t="s">
        <v>825</v>
      </c>
      <c r="C636" s="173"/>
      <c r="D636" s="173"/>
      <c r="E636" s="173"/>
      <c r="F636" s="173"/>
      <c r="G636" s="173"/>
      <c r="H636" s="78"/>
      <c r="I636" s="78">
        <f>J636-H636</f>
        <v>0</v>
      </c>
      <c r="J636" s="78"/>
      <c r="K636" s="78">
        <f>IF(H636=0,0,(J636/H636)*100)</f>
        <v>0</v>
      </c>
    </row>
    <row r="637" spans="1:11" ht="12.75">
      <c r="A637" s="54">
        <v>5114</v>
      </c>
      <c r="B637" s="200" t="s">
        <v>107</v>
      </c>
      <c r="C637" s="231"/>
      <c r="D637" s="231"/>
      <c r="E637" s="231"/>
      <c r="F637" s="231"/>
      <c r="G637" s="232"/>
      <c r="H637" s="93">
        <f>SUM(H638+H639)</f>
        <v>0</v>
      </c>
      <c r="I637" s="93">
        <f>SUM(I638+I639)</f>
        <v>0</v>
      </c>
      <c r="J637" s="93">
        <f>SUM(J638+J639)</f>
        <v>0</v>
      </c>
      <c r="K637" s="93">
        <f>SUM(K638+K639)</f>
        <v>0</v>
      </c>
    </row>
    <row r="638" spans="1:11" ht="12.75">
      <c r="A638" s="55">
        <v>51141</v>
      </c>
      <c r="B638" s="56" t="s">
        <v>108</v>
      </c>
      <c r="C638" s="57"/>
      <c r="D638" s="57"/>
      <c r="E638" s="57"/>
      <c r="F638" s="57"/>
      <c r="G638" s="58"/>
      <c r="H638" s="86"/>
      <c r="I638" s="86">
        <f>J638-H638</f>
        <v>0</v>
      </c>
      <c r="J638" s="86"/>
      <c r="K638" s="86">
        <f>IF(H638=0,0,(J638/H638)*100)</f>
        <v>0</v>
      </c>
    </row>
    <row r="639" spans="1:11" ht="12.75">
      <c r="A639" s="55">
        <v>51142</v>
      </c>
      <c r="B639" s="56" t="s">
        <v>109</v>
      </c>
      <c r="C639" s="57"/>
      <c r="D639" s="57"/>
      <c r="E639" s="57"/>
      <c r="F639" s="57"/>
      <c r="G639" s="58"/>
      <c r="H639" s="86"/>
      <c r="I639" s="86">
        <f>J639-H639</f>
        <v>0</v>
      </c>
      <c r="J639" s="86"/>
      <c r="K639" s="86">
        <f>IF(H639=0,0,(J639/H639)*100)</f>
        <v>0</v>
      </c>
    </row>
    <row r="640" spans="1:11" ht="12.75">
      <c r="A640" s="54">
        <v>5115</v>
      </c>
      <c r="B640" s="59" t="s">
        <v>110</v>
      </c>
      <c r="C640" s="60"/>
      <c r="D640" s="60"/>
      <c r="E640" s="60"/>
      <c r="F640" s="60"/>
      <c r="G640" s="61"/>
      <c r="H640" s="93">
        <f>SUM(H641+H642)</f>
        <v>0</v>
      </c>
      <c r="I640" s="93">
        <f>SUM(I641+I642)</f>
        <v>0</v>
      </c>
      <c r="J640" s="93">
        <f>SUM(J641+J642)</f>
        <v>0</v>
      </c>
      <c r="K640" s="93">
        <f>SUM(K641+K642)</f>
        <v>0</v>
      </c>
    </row>
    <row r="641" spans="1:11" ht="12.75">
      <c r="A641" s="55">
        <v>51151</v>
      </c>
      <c r="B641" s="56" t="s">
        <v>111</v>
      </c>
      <c r="C641" s="57"/>
      <c r="D641" s="57"/>
      <c r="E641" s="57"/>
      <c r="F641" s="57"/>
      <c r="G641" s="58"/>
      <c r="H641" s="86"/>
      <c r="I641" s="86">
        <f>J641-H641</f>
        <v>0</v>
      </c>
      <c r="J641" s="86"/>
      <c r="K641" s="86">
        <f>IF(H641=0,0,(J641/H641)*100)</f>
        <v>0</v>
      </c>
    </row>
    <row r="642" spans="1:11" ht="12.75">
      <c r="A642" s="55">
        <v>51152</v>
      </c>
      <c r="B642" s="56" t="s">
        <v>112</v>
      </c>
      <c r="C642" s="57"/>
      <c r="D642" s="57"/>
      <c r="E642" s="57"/>
      <c r="F642" s="57"/>
      <c r="G642" s="58"/>
      <c r="H642" s="86"/>
      <c r="I642" s="86">
        <f>J642-H642</f>
        <v>0</v>
      </c>
      <c r="J642" s="86"/>
      <c r="K642" s="86">
        <f>IF(H642=0,0,(J642/H642)*100)</f>
        <v>0</v>
      </c>
    </row>
    <row r="643" spans="1:11" ht="12.75">
      <c r="A643" s="45">
        <v>5116</v>
      </c>
      <c r="B643" s="200" t="s">
        <v>115</v>
      </c>
      <c r="C643" s="201"/>
      <c r="D643" s="201"/>
      <c r="E643" s="201"/>
      <c r="F643" s="201"/>
      <c r="G643" s="202"/>
      <c r="H643" s="91">
        <f>SUM(H644+H645)</f>
        <v>0</v>
      </c>
      <c r="I643" s="91">
        <f>SUM(I644+I645)</f>
        <v>0</v>
      </c>
      <c r="J643" s="91">
        <f>SUM(J644+J645)</f>
        <v>0</v>
      </c>
      <c r="K643" s="91">
        <f>SUM(K644+K645)</f>
        <v>0</v>
      </c>
    </row>
    <row r="644" spans="1:11" ht="12.75">
      <c r="A644" s="62">
        <v>51161</v>
      </c>
      <c r="B644" s="208" t="s">
        <v>113</v>
      </c>
      <c r="C644" s="209"/>
      <c r="D644" s="209"/>
      <c r="E644" s="209"/>
      <c r="F644" s="209"/>
      <c r="G644" s="210"/>
      <c r="H644" s="78"/>
      <c r="I644" s="78">
        <f>J644-H644</f>
        <v>0</v>
      </c>
      <c r="J644" s="78"/>
      <c r="K644" s="78">
        <f>IF(H644=0,0,(J644/H644)*100)</f>
        <v>0</v>
      </c>
    </row>
    <row r="645" spans="1:11" ht="12.75">
      <c r="A645" s="62">
        <v>51162</v>
      </c>
      <c r="B645" s="208" t="s">
        <v>114</v>
      </c>
      <c r="C645" s="209"/>
      <c r="D645" s="209"/>
      <c r="E645" s="209"/>
      <c r="F645" s="209"/>
      <c r="G645" s="210"/>
      <c r="H645" s="78"/>
      <c r="I645" s="78">
        <f>J645-H645</f>
        <v>0</v>
      </c>
      <c r="J645" s="78"/>
      <c r="K645" s="78">
        <f>IF(H645=0,0,(J645/H645)*100)</f>
        <v>0</v>
      </c>
    </row>
    <row r="646" spans="1:11" ht="18" customHeight="1">
      <c r="A646" s="40">
        <v>512</v>
      </c>
      <c r="B646" s="174" t="s">
        <v>826</v>
      </c>
      <c r="C646" s="174"/>
      <c r="D646" s="174"/>
      <c r="E646" s="174"/>
      <c r="F646" s="174"/>
      <c r="G646" s="174"/>
      <c r="H646" s="76">
        <f>SUM(H647+H651+H654+H658+H662)</f>
        <v>0</v>
      </c>
      <c r="I646" s="76">
        <f>SUM(I647+I651+I654+I658+I662)</f>
        <v>0</v>
      </c>
      <c r="J646" s="76">
        <f>SUM(J647+J651+J654+J658+J662)</f>
        <v>0</v>
      </c>
      <c r="K646" s="76">
        <f>SUM(K647+K651+K654+K658+K662)</f>
        <v>0</v>
      </c>
    </row>
    <row r="647" spans="1:11" ht="12.75">
      <c r="A647" s="44" t="s">
        <v>827</v>
      </c>
      <c r="B647" s="172" t="s">
        <v>828</v>
      </c>
      <c r="C647" s="172"/>
      <c r="D647" s="172"/>
      <c r="E647" s="172"/>
      <c r="F647" s="172"/>
      <c r="G647" s="172"/>
      <c r="H647" s="84">
        <f>SUM(H648+H649+H650)</f>
        <v>0</v>
      </c>
      <c r="I647" s="84">
        <f>SUM(I648+I649+I650)</f>
        <v>0</v>
      </c>
      <c r="J647" s="84">
        <f>SUM(J648+J649+J650)</f>
        <v>0</v>
      </c>
      <c r="K647" s="84">
        <f>SUM(K648+K649+K650)</f>
        <v>0</v>
      </c>
    </row>
    <row r="648" spans="1:11" ht="12.75">
      <c r="A648" s="21">
        <v>51211</v>
      </c>
      <c r="B648" s="173" t="s">
        <v>829</v>
      </c>
      <c r="C648" s="173"/>
      <c r="D648" s="173"/>
      <c r="E648" s="173"/>
      <c r="F648" s="173"/>
      <c r="G648" s="173"/>
      <c r="H648" s="78"/>
      <c r="I648" s="78">
        <f>J648-H648</f>
        <v>0</v>
      </c>
      <c r="J648" s="78"/>
      <c r="K648" s="78">
        <f>IF(H648=0,0,(J648/H648)*100)</f>
        <v>0</v>
      </c>
    </row>
    <row r="649" spans="1:11" ht="12.75">
      <c r="A649" s="21">
        <v>51212</v>
      </c>
      <c r="B649" s="173" t="s">
        <v>830</v>
      </c>
      <c r="C649" s="173"/>
      <c r="D649" s="173"/>
      <c r="E649" s="173"/>
      <c r="F649" s="173"/>
      <c r="G649" s="173"/>
      <c r="H649" s="78"/>
      <c r="I649" s="78">
        <f>J649-H649</f>
        <v>0</v>
      </c>
      <c r="J649" s="78"/>
      <c r="K649" s="78">
        <f>IF(H649=0,0,(J649/H649)*100)</f>
        <v>0</v>
      </c>
    </row>
    <row r="650" spans="1:11" ht="12.75">
      <c r="A650" s="97">
        <v>51213</v>
      </c>
      <c r="B650" s="238" t="s">
        <v>991</v>
      </c>
      <c r="C650" s="239"/>
      <c r="D650" s="239"/>
      <c r="E650" s="239"/>
      <c r="F650" s="239"/>
      <c r="G650" s="240"/>
      <c r="H650" s="78"/>
      <c r="I650" s="78">
        <f>J650-H650</f>
        <v>0</v>
      </c>
      <c r="J650" s="78"/>
      <c r="K650" s="78">
        <f>IF(H650=0,0,(J650/H650)*100)</f>
        <v>0</v>
      </c>
    </row>
    <row r="651" spans="1:11" ht="12.75">
      <c r="A651" s="44" t="s">
        <v>831</v>
      </c>
      <c r="B651" s="172" t="s">
        <v>832</v>
      </c>
      <c r="C651" s="172"/>
      <c r="D651" s="172"/>
      <c r="E651" s="172"/>
      <c r="F651" s="172"/>
      <c r="G651" s="172"/>
      <c r="H651" s="84">
        <f>SUM(H652+H653)</f>
        <v>0</v>
      </c>
      <c r="I651" s="84">
        <f>SUM(I652+I653)</f>
        <v>0</v>
      </c>
      <c r="J651" s="84">
        <f>SUM(J652+J653)</f>
        <v>0</v>
      </c>
      <c r="K651" s="84">
        <f>SUM(K652+K653)</f>
        <v>0</v>
      </c>
    </row>
    <row r="652" spans="1:11" ht="12.75">
      <c r="A652" s="21">
        <v>51221</v>
      </c>
      <c r="B652" s="173" t="s">
        <v>833</v>
      </c>
      <c r="C652" s="173"/>
      <c r="D652" s="173"/>
      <c r="E652" s="173"/>
      <c r="F652" s="173"/>
      <c r="G652" s="173"/>
      <c r="H652" s="78"/>
      <c r="I652" s="78">
        <f>J652-H652</f>
        <v>0</v>
      </c>
      <c r="J652" s="78"/>
      <c r="K652" s="78">
        <f>IF(H652=0,0,(J652/H652)*100)</f>
        <v>0</v>
      </c>
    </row>
    <row r="653" spans="1:11" ht="12.75">
      <c r="A653" s="21">
        <v>51222</v>
      </c>
      <c r="B653" s="173" t="s">
        <v>834</v>
      </c>
      <c r="C653" s="173"/>
      <c r="D653" s="173"/>
      <c r="E653" s="173"/>
      <c r="F653" s="173"/>
      <c r="G653" s="173"/>
      <c r="H653" s="78"/>
      <c r="I653" s="78">
        <f>J653-H653</f>
        <v>0</v>
      </c>
      <c r="J653" s="78"/>
      <c r="K653" s="78">
        <f>IF(H653=0,0,(J653/H653)*100)</f>
        <v>0</v>
      </c>
    </row>
    <row r="654" spans="1:11" ht="12.75">
      <c r="A654" s="45" t="s">
        <v>116</v>
      </c>
      <c r="B654" s="200" t="s">
        <v>117</v>
      </c>
      <c r="C654" s="233"/>
      <c r="D654" s="233"/>
      <c r="E654" s="233"/>
      <c r="F654" s="233"/>
      <c r="G654" s="234"/>
      <c r="H654" s="91">
        <f>SUM(H655+H656+H657)</f>
        <v>0</v>
      </c>
      <c r="I654" s="91">
        <f>SUM(I655+I656+I657)</f>
        <v>0</v>
      </c>
      <c r="J654" s="91">
        <f>SUM(J655+J656+J657)</f>
        <v>0</v>
      </c>
      <c r="K654" s="91">
        <f>SUM(K655+K656+K657)</f>
        <v>0</v>
      </c>
    </row>
    <row r="655" spans="1:11" ht="12.75">
      <c r="A655" s="21">
        <v>51321</v>
      </c>
      <c r="B655" s="208" t="s">
        <v>118</v>
      </c>
      <c r="C655" s="209"/>
      <c r="D655" s="209"/>
      <c r="E655" s="209"/>
      <c r="F655" s="209"/>
      <c r="G655" s="210"/>
      <c r="H655" s="87"/>
      <c r="I655" s="87">
        <f>J655-H655</f>
        <v>0</v>
      </c>
      <c r="J655" s="87"/>
      <c r="K655" s="87">
        <f>IF(H655=0,0,(J655/H655)*100)</f>
        <v>0</v>
      </c>
    </row>
    <row r="656" spans="1:11" ht="12.75">
      <c r="A656" s="21">
        <v>51322</v>
      </c>
      <c r="B656" s="208" t="s">
        <v>119</v>
      </c>
      <c r="C656" s="209"/>
      <c r="D656" s="209"/>
      <c r="E656" s="209"/>
      <c r="F656" s="209"/>
      <c r="G656" s="210"/>
      <c r="H656" s="87"/>
      <c r="I656" s="87">
        <f>J656-H656</f>
        <v>0</v>
      </c>
      <c r="J656" s="87"/>
      <c r="K656" s="87">
        <f>IF(H656=0,0,(J656/H656)*100)</f>
        <v>0</v>
      </c>
    </row>
    <row r="657" spans="1:11" ht="12.75">
      <c r="A657" s="97">
        <v>51323</v>
      </c>
      <c r="B657" s="235" t="s">
        <v>992</v>
      </c>
      <c r="C657" s="236"/>
      <c r="D657" s="236"/>
      <c r="E657" s="236"/>
      <c r="F657" s="236"/>
      <c r="G657" s="237"/>
      <c r="H657" s="87"/>
      <c r="I657" s="87">
        <f>J657-H657</f>
        <v>0</v>
      </c>
      <c r="J657" s="87"/>
      <c r="K657" s="87">
        <f>IF(H657=0,0,(J657/H657)*100)</f>
        <v>0</v>
      </c>
    </row>
    <row r="658" spans="1:11" ht="12.75">
      <c r="A658" s="45" t="s">
        <v>121</v>
      </c>
      <c r="B658" s="200" t="s">
        <v>122</v>
      </c>
      <c r="C658" s="201"/>
      <c r="D658" s="201"/>
      <c r="E658" s="201"/>
      <c r="F658" s="201"/>
      <c r="G658" s="202"/>
      <c r="H658" s="91">
        <f>SUM(H659+H660+H661)</f>
        <v>0</v>
      </c>
      <c r="I658" s="91">
        <f>SUM(I659+I660+I661)</f>
        <v>0</v>
      </c>
      <c r="J658" s="91">
        <f>SUM(J659+J660+J661)</f>
        <v>0</v>
      </c>
      <c r="K658" s="91">
        <f>SUM(K659+K660+K661)</f>
        <v>0</v>
      </c>
    </row>
    <row r="659" spans="1:11" ht="12.75">
      <c r="A659" s="21">
        <v>51331</v>
      </c>
      <c r="B659" s="208" t="s">
        <v>123</v>
      </c>
      <c r="C659" s="209"/>
      <c r="D659" s="209"/>
      <c r="E659" s="209"/>
      <c r="F659" s="209"/>
      <c r="G659" s="210"/>
      <c r="H659" s="87"/>
      <c r="I659" s="87">
        <f>J659-H659</f>
        <v>0</v>
      </c>
      <c r="J659" s="87"/>
      <c r="K659" s="87">
        <f>IF(H659=0,0,(J659/H659)*100)</f>
        <v>0</v>
      </c>
    </row>
    <row r="660" spans="1:11" ht="12.75">
      <c r="A660" s="21">
        <v>51332</v>
      </c>
      <c r="B660" s="208" t="s">
        <v>124</v>
      </c>
      <c r="C660" s="209"/>
      <c r="D660" s="209"/>
      <c r="E660" s="209"/>
      <c r="F660" s="209"/>
      <c r="G660" s="210"/>
      <c r="H660" s="87"/>
      <c r="I660" s="87">
        <f>J660-H660</f>
        <v>0</v>
      </c>
      <c r="J660" s="87"/>
      <c r="K660" s="87">
        <f>IF(H660=0,0,(J660/H660)*100)</f>
        <v>0</v>
      </c>
    </row>
    <row r="661" spans="1:11" ht="12.75">
      <c r="A661" s="97">
        <v>51333</v>
      </c>
      <c r="B661" s="221" t="s">
        <v>993</v>
      </c>
      <c r="C661" s="209"/>
      <c r="D661" s="209"/>
      <c r="E661" s="209"/>
      <c r="F661" s="209"/>
      <c r="G661" s="210"/>
      <c r="H661" s="87"/>
      <c r="I661" s="87">
        <f>J661-H661</f>
        <v>0</v>
      </c>
      <c r="J661" s="87"/>
      <c r="K661" s="87">
        <f>IF(H661=0,0,(J661/H661)*100)</f>
        <v>0</v>
      </c>
    </row>
    <row r="662" spans="1:11" ht="12.75">
      <c r="A662" s="45" t="s">
        <v>125</v>
      </c>
      <c r="B662" s="200" t="s">
        <v>126</v>
      </c>
      <c r="C662" s="201"/>
      <c r="D662" s="201"/>
      <c r="E662" s="201"/>
      <c r="F662" s="201"/>
      <c r="G662" s="202"/>
      <c r="H662" s="91">
        <f>SUM(H663+H664+H665)</f>
        <v>0</v>
      </c>
      <c r="I662" s="91">
        <f>SUM(I663+I664+I665)</f>
        <v>0</v>
      </c>
      <c r="J662" s="91">
        <f>SUM(J663+J664+J665)</f>
        <v>0</v>
      </c>
      <c r="K662" s="91">
        <f>SUM(K663+K664+K665)</f>
        <v>0</v>
      </c>
    </row>
    <row r="663" spans="1:11" ht="12.75">
      <c r="A663" s="21">
        <v>51341</v>
      </c>
      <c r="B663" s="208" t="s">
        <v>127</v>
      </c>
      <c r="C663" s="209"/>
      <c r="D663" s="209"/>
      <c r="E663" s="209"/>
      <c r="F663" s="209"/>
      <c r="G663" s="210"/>
      <c r="H663" s="87"/>
      <c r="I663" s="87">
        <f>J663-H663</f>
        <v>0</v>
      </c>
      <c r="J663" s="87"/>
      <c r="K663" s="87">
        <f>IF(H663=0,0,(J663/H663)*100)</f>
        <v>0</v>
      </c>
    </row>
    <row r="664" spans="1:11" ht="12.75">
      <c r="A664" s="21">
        <v>51342</v>
      </c>
      <c r="B664" s="208" t="s">
        <v>128</v>
      </c>
      <c r="C664" s="209"/>
      <c r="D664" s="209"/>
      <c r="E664" s="209"/>
      <c r="F664" s="209"/>
      <c r="G664" s="210"/>
      <c r="H664" s="87"/>
      <c r="I664" s="87">
        <f>J664-H664</f>
        <v>0</v>
      </c>
      <c r="J664" s="87"/>
      <c r="K664" s="87">
        <f>IF(H664=0,0,(J664/H664)*100)</f>
        <v>0</v>
      </c>
    </row>
    <row r="665" spans="1:11" ht="12.75">
      <c r="A665" s="97">
        <v>51343</v>
      </c>
      <c r="B665" s="221" t="s">
        <v>994</v>
      </c>
      <c r="C665" s="209"/>
      <c r="D665" s="209"/>
      <c r="E665" s="209"/>
      <c r="F665" s="209"/>
      <c r="G665" s="210"/>
      <c r="H665" s="87"/>
      <c r="I665" s="87">
        <f>J665-H665</f>
        <v>0</v>
      </c>
      <c r="J665" s="87"/>
      <c r="K665" s="87">
        <f>IF(H665=0,0,(J665/H665)*100)</f>
        <v>0</v>
      </c>
    </row>
    <row r="666" spans="1:11" ht="18" customHeight="1">
      <c r="A666" s="40">
        <v>514</v>
      </c>
      <c r="B666" s="174" t="s">
        <v>835</v>
      </c>
      <c r="C666" s="174"/>
      <c r="D666" s="174"/>
      <c r="E666" s="174"/>
      <c r="F666" s="174"/>
      <c r="G666" s="174"/>
      <c r="H666" s="83">
        <f>SUM(H667)</f>
        <v>0</v>
      </c>
      <c r="I666" s="83">
        <f>SUM(I667)</f>
        <v>0</v>
      </c>
      <c r="J666" s="83">
        <f>SUM(J667)</f>
        <v>0</v>
      </c>
      <c r="K666" s="83">
        <f>SUM(K667)</f>
        <v>0</v>
      </c>
    </row>
    <row r="667" spans="1:11" ht="12.75">
      <c r="A667" s="44" t="s">
        <v>836</v>
      </c>
      <c r="B667" s="172" t="s">
        <v>837</v>
      </c>
      <c r="C667" s="172"/>
      <c r="D667" s="172"/>
      <c r="E667" s="172"/>
      <c r="F667" s="172"/>
      <c r="G667" s="172"/>
      <c r="H667" s="77">
        <f>SUM(H668+H669+H670)</f>
        <v>0</v>
      </c>
      <c r="I667" s="77">
        <f>SUM(I668+I669+I670)</f>
        <v>0</v>
      </c>
      <c r="J667" s="77">
        <f>SUM(J668+J669+J670)</f>
        <v>0</v>
      </c>
      <c r="K667" s="77">
        <f>SUM(K668+K669+K670)</f>
        <v>0</v>
      </c>
    </row>
    <row r="668" spans="1:11" ht="12.75">
      <c r="A668" s="21">
        <v>51411</v>
      </c>
      <c r="B668" s="173" t="s">
        <v>838</v>
      </c>
      <c r="C668" s="173"/>
      <c r="D668" s="173"/>
      <c r="E668" s="173"/>
      <c r="F668" s="173"/>
      <c r="G668" s="173"/>
      <c r="H668" s="78"/>
      <c r="I668" s="78">
        <f>J668-H668</f>
        <v>0</v>
      </c>
      <c r="J668" s="78"/>
      <c r="K668" s="78">
        <f>IF(H668=0,0,(J668/H668)*100)</f>
        <v>0</v>
      </c>
    </row>
    <row r="669" spans="1:11" ht="12.75">
      <c r="A669" s="21">
        <v>51412</v>
      </c>
      <c r="B669" s="173" t="s">
        <v>839</v>
      </c>
      <c r="C669" s="173"/>
      <c r="D669" s="173"/>
      <c r="E669" s="173"/>
      <c r="F669" s="173"/>
      <c r="G669" s="173"/>
      <c r="H669" s="78"/>
      <c r="I669" s="78">
        <f>J669-H669</f>
        <v>0</v>
      </c>
      <c r="J669" s="78"/>
      <c r="K669" s="78">
        <f>IF(H669=0,0,(J669/H669)*100)</f>
        <v>0</v>
      </c>
    </row>
    <row r="670" spans="1:11" ht="12.75">
      <c r="A670" s="97">
        <v>51413</v>
      </c>
      <c r="B670" s="221" t="s">
        <v>995</v>
      </c>
      <c r="C670" s="209"/>
      <c r="D670" s="209"/>
      <c r="E670" s="209"/>
      <c r="F670" s="209"/>
      <c r="G670" s="210"/>
      <c r="H670" s="78"/>
      <c r="I670" s="78">
        <f>J670-H670</f>
        <v>0</v>
      </c>
      <c r="J670" s="78"/>
      <c r="K670" s="78">
        <f>IF(H670=0,0,(J670/H670)*100)</f>
        <v>0</v>
      </c>
    </row>
    <row r="671" spans="1:11" ht="12.75">
      <c r="A671" s="40">
        <v>515</v>
      </c>
      <c r="B671" s="40" t="s">
        <v>840</v>
      </c>
      <c r="C671" s="53"/>
      <c r="D671" s="53"/>
      <c r="E671" s="53"/>
      <c r="F671" s="53"/>
      <c r="G671" s="53"/>
      <c r="H671" s="83">
        <f>SUM(H672+H676+H680+H684+H687+H690)</f>
        <v>0</v>
      </c>
      <c r="I671" s="83">
        <f>SUM(I672+I676+I680+I684+I687+I690)</f>
        <v>0</v>
      </c>
      <c r="J671" s="83">
        <f>SUM(J672+J676+J680+J684+J687+J690)</f>
        <v>0</v>
      </c>
      <c r="K671" s="83">
        <f>SUM(K672+K676+K680+K684+K687+K690)</f>
        <v>0</v>
      </c>
    </row>
    <row r="672" spans="1:11" ht="12.75" customHeight="1">
      <c r="A672" s="47" t="s">
        <v>120</v>
      </c>
      <c r="B672" s="59" t="s">
        <v>130</v>
      </c>
      <c r="C672" s="63"/>
      <c r="D672" s="63"/>
      <c r="E672" s="63"/>
      <c r="F672" s="63"/>
      <c r="G672" s="64"/>
      <c r="H672" s="91">
        <f>SUM(H673+H674+H675)</f>
        <v>0</v>
      </c>
      <c r="I672" s="91">
        <f>SUM(I673+I674+I675)</f>
        <v>0</v>
      </c>
      <c r="J672" s="91">
        <f>SUM(J673+J674+J675)</f>
        <v>0</v>
      </c>
      <c r="K672" s="91">
        <f>SUM(K673+K674+K675)</f>
        <v>0</v>
      </c>
    </row>
    <row r="673" spans="1:11" ht="12.75">
      <c r="A673" s="65">
        <v>51531</v>
      </c>
      <c r="B673" s="56" t="s">
        <v>129</v>
      </c>
      <c r="C673" s="57"/>
      <c r="D673" s="57"/>
      <c r="E673" s="57"/>
      <c r="F673" s="57"/>
      <c r="G673" s="58"/>
      <c r="H673" s="86"/>
      <c r="I673" s="86">
        <f>J673-H673</f>
        <v>0</v>
      </c>
      <c r="J673" s="86"/>
      <c r="K673" s="86">
        <f>IF(H673=0,0,(J673/H673)*100)</f>
        <v>0</v>
      </c>
    </row>
    <row r="674" spans="1:11" ht="12.75">
      <c r="A674" s="21">
        <v>51532</v>
      </c>
      <c r="B674" s="208" t="s">
        <v>131</v>
      </c>
      <c r="C674" s="209"/>
      <c r="D674" s="209"/>
      <c r="E674" s="209"/>
      <c r="F674" s="209"/>
      <c r="G674" s="210"/>
      <c r="H674" s="78"/>
      <c r="I674" s="78">
        <f>J674-H674</f>
        <v>0</v>
      </c>
      <c r="J674" s="78"/>
      <c r="K674" s="78">
        <f>IF(H674=0,0,(J674/H674)*100)</f>
        <v>0</v>
      </c>
    </row>
    <row r="675" spans="1:11" ht="12.75">
      <c r="A675" s="97">
        <v>51533</v>
      </c>
      <c r="B675" s="221" t="s">
        <v>996</v>
      </c>
      <c r="C675" s="209"/>
      <c r="D675" s="209"/>
      <c r="E675" s="209"/>
      <c r="F675" s="209"/>
      <c r="G675" s="210"/>
      <c r="H675" s="78"/>
      <c r="I675" s="78">
        <f>J675-H675</f>
        <v>0</v>
      </c>
      <c r="J675" s="78"/>
      <c r="K675" s="78">
        <f>IF(H675=0,0,(J675/H675)*100)</f>
        <v>0</v>
      </c>
    </row>
    <row r="676" spans="1:11" ht="12.75">
      <c r="A676" s="45">
        <v>5154</v>
      </c>
      <c r="B676" s="200" t="s">
        <v>132</v>
      </c>
      <c r="C676" s="231"/>
      <c r="D676" s="231"/>
      <c r="E676" s="231"/>
      <c r="F676" s="231"/>
      <c r="G676" s="232"/>
      <c r="H676" s="91">
        <f>SUM(H677+H678+H679)</f>
        <v>0</v>
      </c>
      <c r="I676" s="91">
        <f>SUM(I677+I678+I679)</f>
        <v>0</v>
      </c>
      <c r="J676" s="91">
        <f>SUM(J677+J678+J679)</f>
        <v>0</v>
      </c>
      <c r="K676" s="91">
        <f>SUM(K677+K678+K679)</f>
        <v>0</v>
      </c>
    </row>
    <row r="677" spans="1:11" ht="12.75">
      <c r="A677" s="21">
        <v>51541</v>
      </c>
      <c r="B677" s="208" t="s">
        <v>133</v>
      </c>
      <c r="C677" s="209"/>
      <c r="D677" s="209"/>
      <c r="E677" s="209"/>
      <c r="F677" s="209"/>
      <c r="G677" s="210"/>
      <c r="H677" s="78"/>
      <c r="I677" s="78">
        <f>J677-H677</f>
        <v>0</v>
      </c>
      <c r="J677" s="78"/>
      <c r="K677" s="78">
        <f>IF(H677=0,0,(J677/H677)*100)</f>
        <v>0</v>
      </c>
    </row>
    <row r="678" spans="1:11" ht="12.75">
      <c r="A678" s="21">
        <v>51542</v>
      </c>
      <c r="B678" s="208" t="s">
        <v>134</v>
      </c>
      <c r="C678" s="209"/>
      <c r="D678" s="209"/>
      <c r="E678" s="209"/>
      <c r="F678" s="209"/>
      <c r="G678" s="210"/>
      <c r="H678" s="78"/>
      <c r="I678" s="78">
        <f>J678-H678</f>
        <v>0</v>
      </c>
      <c r="J678" s="78"/>
      <c r="K678" s="78">
        <f>IF(H678=0,0,(J678/H678)*100)</f>
        <v>0</v>
      </c>
    </row>
    <row r="679" spans="1:11" ht="12.75">
      <c r="A679" s="97">
        <v>51543</v>
      </c>
      <c r="B679" s="221" t="s">
        <v>997</v>
      </c>
      <c r="C679" s="209"/>
      <c r="D679" s="209"/>
      <c r="E679" s="209"/>
      <c r="F679" s="209"/>
      <c r="G679" s="210"/>
      <c r="H679" s="78"/>
      <c r="I679" s="78">
        <f>J679-H679</f>
        <v>0</v>
      </c>
      <c r="J679" s="78"/>
      <c r="K679" s="78">
        <f>IF(H679=0,0,(J679/H679)*100)</f>
        <v>0</v>
      </c>
    </row>
    <row r="680" spans="1:11" ht="12.75">
      <c r="A680" s="45">
        <v>5155</v>
      </c>
      <c r="B680" s="59" t="s">
        <v>135</v>
      </c>
      <c r="C680" s="63"/>
      <c r="D680" s="63"/>
      <c r="E680" s="63"/>
      <c r="F680" s="63"/>
      <c r="G680" s="64"/>
      <c r="H680" s="94">
        <f>SUM(H681+H682+H683)</f>
        <v>0</v>
      </c>
      <c r="I680" s="94">
        <f>SUM(I681+I682+I683)</f>
        <v>0</v>
      </c>
      <c r="J680" s="94">
        <f>SUM(J681+J682+J683)</f>
        <v>0</v>
      </c>
      <c r="K680" s="94">
        <f>SUM(K681+K682+K683)</f>
        <v>0</v>
      </c>
    </row>
    <row r="681" spans="1:11" ht="12.75">
      <c r="A681" s="21">
        <v>51551</v>
      </c>
      <c r="B681" s="56" t="s">
        <v>136</v>
      </c>
      <c r="C681" s="57"/>
      <c r="D681" s="57"/>
      <c r="E681" s="57"/>
      <c r="F681" s="57"/>
      <c r="G681" s="58"/>
      <c r="H681" s="78"/>
      <c r="I681" s="78">
        <f>J681-H681</f>
        <v>0</v>
      </c>
      <c r="J681" s="78"/>
      <c r="K681" s="78">
        <f>IF(H681=0,0,(J681/H681)*100)</f>
        <v>0</v>
      </c>
    </row>
    <row r="682" spans="1:11" ht="12.75">
      <c r="A682" s="21">
        <v>51552</v>
      </c>
      <c r="B682" s="56" t="s">
        <v>137</v>
      </c>
      <c r="C682" s="57"/>
      <c r="D682" s="57"/>
      <c r="E682" s="57"/>
      <c r="F682" s="57"/>
      <c r="G682" s="58"/>
      <c r="H682" s="86"/>
      <c r="I682" s="86">
        <f>J682-H682</f>
        <v>0</v>
      </c>
      <c r="J682" s="86"/>
      <c r="K682" s="86">
        <f>IF(H682=0,0,(J682/H682)*100)</f>
        <v>0</v>
      </c>
    </row>
    <row r="683" spans="1:11" ht="12.75">
      <c r="A683" s="97">
        <v>51553</v>
      </c>
      <c r="B683" s="221" t="s">
        <v>998</v>
      </c>
      <c r="C683" s="209"/>
      <c r="D683" s="209"/>
      <c r="E683" s="209"/>
      <c r="F683" s="209"/>
      <c r="G683" s="210"/>
      <c r="H683" s="86"/>
      <c r="I683" s="86">
        <f>J683-H683</f>
        <v>0</v>
      </c>
      <c r="J683" s="86"/>
      <c r="K683" s="86">
        <f>IF(H683=0,0,(J683/H683)*100)</f>
        <v>0</v>
      </c>
    </row>
    <row r="684" spans="1:11" ht="12.75">
      <c r="A684" s="45">
        <v>5156</v>
      </c>
      <c r="B684" s="59" t="s">
        <v>138</v>
      </c>
      <c r="C684" s="60"/>
      <c r="D684" s="60"/>
      <c r="E684" s="60"/>
      <c r="F684" s="60"/>
      <c r="G684" s="61"/>
      <c r="H684" s="91">
        <f>SUM(H685+H686)</f>
        <v>0</v>
      </c>
      <c r="I684" s="91">
        <f>SUM(I685+I686)</f>
        <v>0</v>
      </c>
      <c r="J684" s="91">
        <f>SUM(J685+J686)</f>
        <v>0</v>
      </c>
      <c r="K684" s="91">
        <f>SUM(K685+K686)</f>
        <v>0</v>
      </c>
    </row>
    <row r="685" spans="1:11" ht="12.75">
      <c r="A685" s="21">
        <v>51561</v>
      </c>
      <c r="B685" s="56" t="s">
        <v>139</v>
      </c>
      <c r="C685" s="57"/>
      <c r="D685" s="57"/>
      <c r="E685" s="57"/>
      <c r="F685" s="57"/>
      <c r="G685" s="58"/>
      <c r="H685" s="78"/>
      <c r="I685" s="78">
        <f>J685-H685</f>
        <v>0</v>
      </c>
      <c r="J685" s="78"/>
      <c r="K685" s="78">
        <f>IF(H685=0,0,(J685/H685)*100)</f>
        <v>0</v>
      </c>
    </row>
    <row r="686" spans="1:11" ht="12.75">
      <c r="A686" s="21">
        <v>51562</v>
      </c>
      <c r="B686" s="56" t="s">
        <v>140</v>
      </c>
      <c r="C686" s="57"/>
      <c r="D686" s="57"/>
      <c r="E686" s="57"/>
      <c r="F686" s="57"/>
      <c r="G686" s="58"/>
      <c r="H686" s="78"/>
      <c r="I686" s="78">
        <f>J686-H686</f>
        <v>0</v>
      </c>
      <c r="J686" s="78"/>
      <c r="K686" s="78">
        <f>IF(H686=0,0,(J686/H686)*100)</f>
        <v>0</v>
      </c>
    </row>
    <row r="687" spans="1:11" ht="12.75">
      <c r="A687" s="45">
        <v>5157</v>
      </c>
      <c r="B687" s="59" t="s">
        <v>141</v>
      </c>
      <c r="C687" s="63"/>
      <c r="D687" s="63"/>
      <c r="E687" s="63"/>
      <c r="F687" s="60"/>
      <c r="G687" s="61"/>
      <c r="H687" s="91">
        <f>H688+H689</f>
        <v>0</v>
      </c>
      <c r="I687" s="91">
        <f>I688+I689</f>
        <v>0</v>
      </c>
      <c r="J687" s="91">
        <f>J688+J689</f>
        <v>0</v>
      </c>
      <c r="K687" s="91">
        <f>K688+K689</f>
        <v>0</v>
      </c>
    </row>
    <row r="688" spans="1:11" ht="12.75">
      <c r="A688" s="55">
        <v>51571</v>
      </c>
      <c r="B688" s="56" t="s">
        <v>142</v>
      </c>
      <c r="C688" s="66"/>
      <c r="D688" s="66"/>
      <c r="E688" s="66"/>
      <c r="F688" s="57"/>
      <c r="G688" s="58"/>
      <c r="H688" s="86"/>
      <c r="I688" s="86">
        <f>J688-H688</f>
        <v>0</v>
      </c>
      <c r="J688" s="86"/>
      <c r="K688" s="86">
        <f>IF(H688=0,0,(J688/H688)*100)</f>
        <v>0</v>
      </c>
    </row>
    <row r="689" spans="1:11" ht="12.75">
      <c r="A689" s="21">
        <v>51572</v>
      </c>
      <c r="B689" s="56" t="s">
        <v>143</v>
      </c>
      <c r="C689" s="57"/>
      <c r="D689" s="57"/>
      <c r="E689" s="57"/>
      <c r="F689" s="57"/>
      <c r="G689" s="58"/>
      <c r="H689" s="78"/>
      <c r="I689" s="78">
        <f>J689-H689</f>
        <v>0</v>
      </c>
      <c r="J689" s="78"/>
      <c r="K689" s="78">
        <f>IF(H689=0,0,(J689/H689)*100)</f>
        <v>0</v>
      </c>
    </row>
    <row r="690" spans="1:11" ht="12.75">
      <c r="A690" s="45">
        <v>5158</v>
      </c>
      <c r="B690" s="59" t="s">
        <v>144</v>
      </c>
      <c r="C690" s="63"/>
      <c r="D690" s="63"/>
      <c r="E690" s="63"/>
      <c r="F690" s="60"/>
      <c r="G690" s="61"/>
      <c r="H690" s="91">
        <f>H691+H692</f>
        <v>0</v>
      </c>
      <c r="I690" s="91">
        <f>I691+I692</f>
        <v>0</v>
      </c>
      <c r="J690" s="91">
        <f>J691+J692</f>
        <v>0</v>
      </c>
      <c r="K690" s="91">
        <f>K691+K692</f>
        <v>0</v>
      </c>
    </row>
    <row r="691" spans="1:11" ht="12.75">
      <c r="A691" s="21">
        <v>51581</v>
      </c>
      <c r="B691" s="228" t="s">
        <v>146</v>
      </c>
      <c r="C691" s="229"/>
      <c r="D691" s="229"/>
      <c r="E691" s="229"/>
      <c r="F691" s="229"/>
      <c r="G691" s="230"/>
      <c r="H691" s="78"/>
      <c r="I691" s="78">
        <f>J691-H691</f>
        <v>0</v>
      </c>
      <c r="J691" s="78"/>
      <c r="K691" s="78">
        <f>IF(H691=0,0,(J691/H691)*100)</f>
        <v>0</v>
      </c>
    </row>
    <row r="692" spans="1:11" ht="12.75">
      <c r="A692" s="21">
        <v>51582</v>
      </c>
      <c r="B692" s="56" t="s">
        <v>145</v>
      </c>
      <c r="C692" s="57"/>
      <c r="D692" s="57"/>
      <c r="E692" s="57"/>
      <c r="F692" s="57"/>
      <c r="G692" s="58"/>
      <c r="H692" s="78"/>
      <c r="I692" s="78">
        <f>J692-H692</f>
        <v>0</v>
      </c>
      <c r="J692" s="78"/>
      <c r="K692" s="78">
        <f>IF(H692=0,0,(J692/H692)*100)</f>
        <v>0</v>
      </c>
    </row>
    <row r="693" spans="1:11" ht="24" customHeight="1">
      <c r="A693" s="40">
        <v>516</v>
      </c>
      <c r="B693" s="203" t="s">
        <v>841</v>
      </c>
      <c r="C693" s="203"/>
      <c r="D693" s="203"/>
      <c r="E693" s="203"/>
      <c r="F693" s="203"/>
      <c r="G693" s="203"/>
      <c r="H693" s="76">
        <f>SUM(H694+H698+H701+H704)</f>
        <v>0</v>
      </c>
      <c r="I693" s="76">
        <f>SUM(I694+I698+I701+I704)</f>
        <v>0</v>
      </c>
      <c r="J693" s="76">
        <f>SUM(J694+J698+J701+J704)</f>
        <v>0</v>
      </c>
      <c r="K693" s="76">
        <f>SUM(K694+K698+K701+K704)</f>
        <v>0</v>
      </c>
    </row>
    <row r="694" spans="1:11" ht="21.75" customHeight="1">
      <c r="A694" s="44" t="s">
        <v>147</v>
      </c>
      <c r="B694" s="206" t="s">
        <v>148</v>
      </c>
      <c r="C694" s="206"/>
      <c r="D694" s="206"/>
      <c r="E694" s="206"/>
      <c r="F694" s="206"/>
      <c r="G694" s="206"/>
      <c r="H694" s="77">
        <f>SUM(H695+H696+H697)</f>
        <v>0</v>
      </c>
      <c r="I694" s="77">
        <f>SUM(I695+I696+I697)</f>
        <v>0</v>
      </c>
      <c r="J694" s="77">
        <f>SUM(J695+J696+J697)</f>
        <v>0</v>
      </c>
      <c r="K694" s="77">
        <f>SUM(K695+K696+K697)</f>
        <v>0</v>
      </c>
    </row>
    <row r="695" spans="1:11" ht="12.75">
      <c r="A695" s="21">
        <v>51631</v>
      </c>
      <c r="B695" s="207" t="s">
        <v>150</v>
      </c>
      <c r="C695" s="207"/>
      <c r="D695" s="207"/>
      <c r="E695" s="207"/>
      <c r="F695" s="207"/>
      <c r="G695" s="207"/>
      <c r="H695" s="78"/>
      <c r="I695" s="78">
        <f>J695-H695</f>
        <v>0</v>
      </c>
      <c r="J695" s="78"/>
      <c r="K695" s="78">
        <f>IF(H695=0,0,(J695/H695)*100)</f>
        <v>0</v>
      </c>
    </row>
    <row r="696" spans="1:11" ht="12.75">
      <c r="A696" s="21">
        <v>51632</v>
      </c>
      <c r="B696" s="207" t="s">
        <v>149</v>
      </c>
      <c r="C696" s="207"/>
      <c r="D696" s="207"/>
      <c r="E696" s="207"/>
      <c r="F696" s="207"/>
      <c r="G696" s="207"/>
      <c r="H696" s="78"/>
      <c r="I696" s="78">
        <f>J696-H696</f>
        <v>0</v>
      </c>
      <c r="J696" s="78"/>
      <c r="K696" s="78">
        <f>IF(H696=0,0,(J696/H696)*100)</f>
        <v>0</v>
      </c>
    </row>
    <row r="697" spans="1:11" ht="12.75">
      <c r="A697" s="97">
        <v>51633</v>
      </c>
      <c r="B697" s="221" t="s">
        <v>999</v>
      </c>
      <c r="C697" s="209"/>
      <c r="D697" s="209"/>
      <c r="E697" s="209"/>
      <c r="F697" s="209"/>
      <c r="G697" s="210"/>
      <c r="H697" s="78"/>
      <c r="I697" s="78">
        <f>J697-H697</f>
        <v>0</v>
      </c>
      <c r="J697" s="78"/>
      <c r="K697" s="78">
        <f>IF(H697=0,0,(J697/H697)*100)</f>
        <v>0</v>
      </c>
    </row>
    <row r="698" spans="1:11" ht="12.75">
      <c r="A698" s="44" t="s">
        <v>151</v>
      </c>
      <c r="B698" s="206" t="s">
        <v>152</v>
      </c>
      <c r="C698" s="206"/>
      <c r="D698" s="206"/>
      <c r="E698" s="206"/>
      <c r="F698" s="206"/>
      <c r="G698" s="206"/>
      <c r="H698" s="77">
        <f>SUM(H699+H700)</f>
        <v>0</v>
      </c>
      <c r="I698" s="77">
        <f>SUM(I699+I700)</f>
        <v>0</v>
      </c>
      <c r="J698" s="77">
        <f>SUM(J699+J700)</f>
        <v>0</v>
      </c>
      <c r="K698" s="77">
        <f>SUM(K699+K700)</f>
        <v>0</v>
      </c>
    </row>
    <row r="699" spans="1:11" ht="12.75">
      <c r="A699" s="21">
        <v>51641</v>
      </c>
      <c r="B699" s="225" t="s">
        <v>153</v>
      </c>
      <c r="C699" s="226"/>
      <c r="D699" s="226"/>
      <c r="E699" s="226"/>
      <c r="F699" s="226"/>
      <c r="G699" s="227"/>
      <c r="H699" s="78"/>
      <c r="I699" s="78">
        <f>J699-H699</f>
        <v>0</v>
      </c>
      <c r="J699" s="78"/>
      <c r="K699" s="78">
        <f>IF(H699=0,0,(J699/H699)*100)</f>
        <v>0</v>
      </c>
    </row>
    <row r="700" spans="1:11" ht="12.75">
      <c r="A700" s="21">
        <v>51642</v>
      </c>
      <c r="B700" s="208" t="s">
        <v>154</v>
      </c>
      <c r="C700" s="209"/>
      <c r="D700" s="209"/>
      <c r="E700" s="209"/>
      <c r="F700" s="209"/>
      <c r="G700" s="210"/>
      <c r="H700" s="78"/>
      <c r="I700" s="78">
        <f>J700-H700</f>
        <v>0</v>
      </c>
      <c r="J700" s="78"/>
      <c r="K700" s="78">
        <f>IF(H700=0,0,(J700/H700)*100)</f>
        <v>0</v>
      </c>
    </row>
    <row r="701" spans="1:11" ht="12.75">
      <c r="A701" s="54" t="s">
        <v>155</v>
      </c>
      <c r="B701" s="206" t="s">
        <v>156</v>
      </c>
      <c r="C701" s="206"/>
      <c r="D701" s="206"/>
      <c r="E701" s="206"/>
      <c r="F701" s="206"/>
      <c r="G701" s="206"/>
      <c r="H701" s="91">
        <f>H702+H703</f>
        <v>0</v>
      </c>
      <c r="I701" s="91">
        <f>I702+I703</f>
        <v>0</v>
      </c>
      <c r="J701" s="91">
        <f>J702+J703</f>
        <v>0</v>
      </c>
      <c r="K701" s="91">
        <f>K702+K703</f>
        <v>0</v>
      </c>
    </row>
    <row r="702" spans="1:11" ht="12.75">
      <c r="A702" s="21">
        <v>51651</v>
      </c>
      <c r="B702" s="208" t="s">
        <v>157</v>
      </c>
      <c r="C702" s="209"/>
      <c r="D702" s="209"/>
      <c r="E702" s="209"/>
      <c r="F702" s="209"/>
      <c r="G702" s="210"/>
      <c r="H702" s="78"/>
      <c r="I702" s="78">
        <f>J702-H702</f>
        <v>0</v>
      </c>
      <c r="J702" s="78"/>
      <c r="K702" s="78">
        <f>IF(H702=0,0,(J702/H702)*100)</f>
        <v>0</v>
      </c>
    </row>
    <row r="703" spans="1:11" ht="12.75">
      <c r="A703" s="21">
        <v>51652</v>
      </c>
      <c r="B703" s="208" t="s">
        <v>158</v>
      </c>
      <c r="C703" s="209"/>
      <c r="D703" s="209"/>
      <c r="E703" s="209"/>
      <c r="F703" s="209"/>
      <c r="G703" s="210"/>
      <c r="H703" s="78"/>
      <c r="I703" s="78">
        <f>J703-H703</f>
        <v>0</v>
      </c>
      <c r="J703" s="78"/>
      <c r="K703" s="78">
        <f>IF(H703=0,0,(J703/H703)*100)</f>
        <v>0</v>
      </c>
    </row>
    <row r="704" spans="1:11" ht="12.75">
      <c r="A704" s="54" t="s">
        <v>159</v>
      </c>
      <c r="B704" s="206" t="s">
        <v>160</v>
      </c>
      <c r="C704" s="206"/>
      <c r="D704" s="206"/>
      <c r="E704" s="206"/>
      <c r="F704" s="206"/>
      <c r="G704" s="206"/>
      <c r="H704" s="91">
        <f>H705+H706</f>
        <v>0</v>
      </c>
      <c r="I704" s="91">
        <f>I705+I706</f>
        <v>0</v>
      </c>
      <c r="J704" s="91">
        <f>J705+J706</f>
        <v>0</v>
      </c>
      <c r="K704" s="91">
        <f>K705+K706</f>
        <v>0</v>
      </c>
    </row>
    <row r="705" spans="1:11" ht="12.75">
      <c r="A705" s="21">
        <v>51661</v>
      </c>
      <c r="B705" s="207" t="s">
        <v>161</v>
      </c>
      <c r="C705" s="207"/>
      <c r="D705" s="207"/>
      <c r="E705" s="207"/>
      <c r="F705" s="207"/>
      <c r="G705" s="207"/>
      <c r="H705" s="78"/>
      <c r="I705" s="78">
        <f>J705-H705</f>
        <v>0</v>
      </c>
      <c r="J705" s="78"/>
      <c r="K705" s="78">
        <f>IF(H705=0,0,(J705/H705)*100)</f>
        <v>0</v>
      </c>
    </row>
    <row r="706" spans="1:11" ht="12.75">
      <c r="A706" s="21">
        <v>51662</v>
      </c>
      <c r="B706" s="207" t="s">
        <v>162</v>
      </c>
      <c r="C706" s="207"/>
      <c r="D706" s="207"/>
      <c r="E706" s="207"/>
      <c r="F706" s="207"/>
      <c r="G706" s="207"/>
      <c r="H706" s="78"/>
      <c r="I706" s="78">
        <f>J706-H706</f>
        <v>0</v>
      </c>
      <c r="J706" s="78"/>
      <c r="K706" s="78">
        <f>IF(H706=0,0,(J706/H706)*100)</f>
        <v>0</v>
      </c>
    </row>
    <row r="707" spans="1:11" ht="19.5" customHeight="1">
      <c r="A707" s="115">
        <v>517</v>
      </c>
      <c r="B707" s="203" t="s">
        <v>821</v>
      </c>
      <c r="C707" s="203"/>
      <c r="D707" s="203"/>
      <c r="E707" s="203"/>
      <c r="F707" s="203"/>
      <c r="G707" s="203"/>
      <c r="H707" s="76">
        <f>SUM(H708+H711+H715+H719+H723+H727+H731)</f>
        <v>0</v>
      </c>
      <c r="I707" s="76">
        <f>SUM(I708+I711+I715+I719+I723+I727+I731)</f>
        <v>0</v>
      </c>
      <c r="J707" s="76">
        <f>SUM(J708+J711+J715+J719+J723+J727+J731)</f>
        <v>0</v>
      </c>
      <c r="K707" s="76">
        <f>SUM(K708+K711+K715+K719+K723+K727+K731)</f>
        <v>0</v>
      </c>
    </row>
    <row r="708" spans="1:11" ht="12.75">
      <c r="A708" s="54" t="s">
        <v>163</v>
      </c>
      <c r="B708" s="172" t="s">
        <v>167</v>
      </c>
      <c r="C708" s="172"/>
      <c r="D708" s="172"/>
      <c r="E708" s="172"/>
      <c r="F708" s="172"/>
      <c r="G708" s="172"/>
      <c r="H708" s="84">
        <f>SUM(H709:H710)</f>
        <v>0</v>
      </c>
      <c r="I708" s="84">
        <f>SUM(I709:I710)</f>
        <v>0</v>
      </c>
      <c r="J708" s="84">
        <f>SUM(J709:J710)</f>
        <v>0</v>
      </c>
      <c r="K708" s="84">
        <f>SUM(K709:K710)</f>
        <v>0</v>
      </c>
    </row>
    <row r="709" spans="1:11" ht="12.75">
      <c r="A709" s="21">
        <v>51711</v>
      </c>
      <c r="B709" s="175" t="s">
        <v>164</v>
      </c>
      <c r="C709" s="176"/>
      <c r="D709" s="176"/>
      <c r="E709" s="176"/>
      <c r="F709" s="176"/>
      <c r="G709" s="177"/>
      <c r="H709" s="78"/>
      <c r="I709" s="78">
        <f>J709-H709</f>
        <v>0</v>
      </c>
      <c r="J709" s="78"/>
      <c r="K709" s="78">
        <f>IF(H709=0,0,(J709/H709)*100)</f>
        <v>0</v>
      </c>
    </row>
    <row r="710" spans="1:11" ht="12.75">
      <c r="A710" s="21">
        <v>51722</v>
      </c>
      <c r="B710" s="175" t="s">
        <v>165</v>
      </c>
      <c r="C710" s="176"/>
      <c r="D710" s="176"/>
      <c r="E710" s="176"/>
      <c r="F710" s="176"/>
      <c r="G710" s="177"/>
      <c r="H710" s="78"/>
      <c r="I710" s="78">
        <f>J710-H710</f>
        <v>0</v>
      </c>
      <c r="J710" s="78"/>
      <c r="K710" s="78">
        <f>IF(H710=0,0,(J710/H710)*100)</f>
        <v>0</v>
      </c>
    </row>
    <row r="711" spans="1:11" ht="12.75">
      <c r="A711" s="54" t="s">
        <v>166</v>
      </c>
      <c r="B711" s="172" t="s">
        <v>167</v>
      </c>
      <c r="C711" s="172"/>
      <c r="D711" s="172"/>
      <c r="E711" s="172"/>
      <c r="F711" s="172"/>
      <c r="G711" s="172"/>
      <c r="H711" s="84">
        <f>SUM(H712+H713+H714)</f>
        <v>0</v>
      </c>
      <c r="I711" s="84">
        <f>SUM(I712+I713+I714)</f>
        <v>0</v>
      </c>
      <c r="J711" s="84">
        <f>SUM(J712+J713+J714)</f>
        <v>0</v>
      </c>
      <c r="K711" s="84">
        <f>SUM(K712+K713+K714)</f>
        <v>0</v>
      </c>
    </row>
    <row r="712" spans="1:11" ht="12.75">
      <c r="A712" s="21">
        <v>51721</v>
      </c>
      <c r="B712" s="175" t="s">
        <v>168</v>
      </c>
      <c r="C712" s="176"/>
      <c r="D712" s="176"/>
      <c r="E712" s="176"/>
      <c r="F712" s="176"/>
      <c r="G712" s="177"/>
      <c r="H712" s="78"/>
      <c r="I712" s="78">
        <f>J712-H712</f>
        <v>0</v>
      </c>
      <c r="J712" s="78"/>
      <c r="K712" s="78">
        <f>IF(H712=0,0,(J712/H712)*100)</f>
        <v>0</v>
      </c>
    </row>
    <row r="713" spans="1:11" ht="12.75">
      <c r="A713" s="21">
        <v>51722</v>
      </c>
      <c r="B713" s="175" t="s">
        <v>177</v>
      </c>
      <c r="C713" s="176"/>
      <c r="D713" s="176"/>
      <c r="E713" s="176"/>
      <c r="F713" s="176"/>
      <c r="G713" s="177"/>
      <c r="H713" s="78"/>
      <c r="I713" s="78">
        <f>J713-H713</f>
        <v>0</v>
      </c>
      <c r="J713" s="78"/>
      <c r="K713" s="78">
        <f>IF(H713=0,0,(J713/H713)*100)</f>
        <v>0</v>
      </c>
    </row>
    <row r="714" spans="1:11" ht="12.75">
      <c r="A714" s="97">
        <v>51723</v>
      </c>
      <c r="B714" s="221" t="s">
        <v>1000</v>
      </c>
      <c r="C714" s="209"/>
      <c r="D714" s="209"/>
      <c r="E714" s="209"/>
      <c r="F714" s="209"/>
      <c r="G714" s="210"/>
      <c r="H714" s="78"/>
      <c r="I714" s="78">
        <f>J714-H714</f>
        <v>0</v>
      </c>
      <c r="J714" s="78"/>
      <c r="K714" s="78">
        <f>IF(H714=0,0,(J714/H714)*100)</f>
        <v>0</v>
      </c>
    </row>
    <row r="715" spans="1:11" ht="12.75">
      <c r="A715" s="54" t="s">
        <v>169</v>
      </c>
      <c r="B715" s="172" t="s">
        <v>170</v>
      </c>
      <c r="C715" s="172"/>
      <c r="D715" s="172"/>
      <c r="E715" s="172"/>
      <c r="F715" s="172"/>
      <c r="G715" s="172"/>
      <c r="H715" s="84">
        <f>SUM(H716+H717+H718)</f>
        <v>0</v>
      </c>
      <c r="I715" s="84">
        <f>SUM(I716+I717+I718)</f>
        <v>0</v>
      </c>
      <c r="J715" s="84">
        <f>SUM(J716+J717+J718)</f>
        <v>0</v>
      </c>
      <c r="K715" s="84">
        <f>SUM(K716+K717+K718)</f>
        <v>0</v>
      </c>
    </row>
    <row r="716" spans="1:11" ht="14.25" customHeight="1">
      <c r="A716" s="21">
        <v>51731</v>
      </c>
      <c r="B716" s="175" t="s">
        <v>171</v>
      </c>
      <c r="C716" s="176"/>
      <c r="D716" s="176"/>
      <c r="E716" s="176"/>
      <c r="F716" s="176"/>
      <c r="G716" s="177"/>
      <c r="H716" s="78"/>
      <c r="I716" s="78">
        <f>J716-H716</f>
        <v>0</v>
      </c>
      <c r="J716" s="78"/>
      <c r="K716" s="78">
        <f>IF(H716=0,0,(J716/H716)*100)</f>
        <v>0</v>
      </c>
    </row>
    <row r="717" spans="1:11" ht="12.75">
      <c r="A717" s="21">
        <v>51732</v>
      </c>
      <c r="B717" s="175" t="s">
        <v>172</v>
      </c>
      <c r="C717" s="176"/>
      <c r="D717" s="176"/>
      <c r="E717" s="176"/>
      <c r="F717" s="176"/>
      <c r="G717" s="177"/>
      <c r="H717" s="78"/>
      <c r="I717" s="78">
        <f>J717-H717</f>
        <v>0</v>
      </c>
      <c r="J717" s="78"/>
      <c r="K717" s="78">
        <f>IF(H717=0,0,(J717/H717)*100)</f>
        <v>0</v>
      </c>
    </row>
    <row r="718" spans="1:11" ht="12.75">
      <c r="A718" s="97">
        <v>51733</v>
      </c>
      <c r="B718" s="221" t="s">
        <v>1001</v>
      </c>
      <c r="C718" s="209"/>
      <c r="D718" s="209"/>
      <c r="E718" s="209"/>
      <c r="F718" s="209"/>
      <c r="G718" s="210"/>
      <c r="H718" s="78"/>
      <c r="I718" s="78">
        <f>J718-H718</f>
        <v>0</v>
      </c>
      <c r="J718" s="78"/>
      <c r="K718" s="78">
        <f>IF(H718=0,0,(J718/H718)*100)</f>
        <v>0</v>
      </c>
    </row>
    <row r="719" spans="1:11" ht="12.75">
      <c r="A719" s="54" t="s">
        <v>173</v>
      </c>
      <c r="B719" s="172" t="s">
        <v>174</v>
      </c>
      <c r="C719" s="172"/>
      <c r="D719" s="172"/>
      <c r="E719" s="172"/>
      <c r="F719" s="172"/>
      <c r="G719" s="172"/>
      <c r="H719" s="84">
        <f>SUM(H720+H721+H722)</f>
        <v>0</v>
      </c>
      <c r="I719" s="84">
        <f>SUM(I720+I721+I722)</f>
        <v>0</v>
      </c>
      <c r="J719" s="84">
        <f>SUM(J720+J721+J722)</f>
        <v>0</v>
      </c>
      <c r="K719" s="84">
        <f>SUM(K720+K721+K722)</f>
        <v>0</v>
      </c>
    </row>
    <row r="720" spans="1:11" ht="12.75">
      <c r="A720" s="21">
        <v>51741</v>
      </c>
      <c r="B720" s="175" t="s">
        <v>176</v>
      </c>
      <c r="C720" s="176"/>
      <c r="D720" s="176"/>
      <c r="E720" s="176"/>
      <c r="F720" s="176"/>
      <c r="G720" s="177"/>
      <c r="H720" s="78"/>
      <c r="I720" s="78">
        <f>J720-H720</f>
        <v>0</v>
      </c>
      <c r="J720" s="78"/>
      <c r="K720" s="78">
        <f>IF(H720=0,0,(J720/H720)*100)</f>
        <v>0</v>
      </c>
    </row>
    <row r="721" spans="1:11" ht="12.75">
      <c r="A721" s="21">
        <v>51742</v>
      </c>
      <c r="B721" s="175" t="s">
        <v>175</v>
      </c>
      <c r="C721" s="176"/>
      <c r="D721" s="176"/>
      <c r="E721" s="176"/>
      <c r="F721" s="176"/>
      <c r="G721" s="177"/>
      <c r="H721" s="78"/>
      <c r="I721" s="78">
        <f>J721-H721</f>
        <v>0</v>
      </c>
      <c r="J721" s="78"/>
      <c r="K721" s="78">
        <f>IF(H721=0,0,(J721/H721)*100)</f>
        <v>0</v>
      </c>
    </row>
    <row r="722" spans="1:11" ht="12.75">
      <c r="A722" s="97">
        <v>51743</v>
      </c>
      <c r="B722" s="221" t="s">
        <v>1002</v>
      </c>
      <c r="C722" s="209"/>
      <c r="D722" s="209"/>
      <c r="E722" s="209"/>
      <c r="F722" s="209"/>
      <c r="G722" s="210"/>
      <c r="H722" s="78"/>
      <c r="I722" s="78">
        <f>J722-H722</f>
        <v>0</v>
      </c>
      <c r="J722" s="78"/>
      <c r="K722" s="78">
        <f>IF(H722=0,0,(J722/H722)*100)</f>
        <v>0</v>
      </c>
    </row>
    <row r="723" spans="1:11" ht="12.75">
      <c r="A723" s="54" t="s">
        <v>178</v>
      </c>
      <c r="B723" s="172" t="s">
        <v>179</v>
      </c>
      <c r="C723" s="172"/>
      <c r="D723" s="172"/>
      <c r="E723" s="172"/>
      <c r="F723" s="172"/>
      <c r="G723" s="172"/>
      <c r="H723" s="84">
        <f>SUM(H724+H725+H726)</f>
        <v>0</v>
      </c>
      <c r="I723" s="84">
        <f>SUM(I724+I725+I726)</f>
        <v>0</v>
      </c>
      <c r="J723" s="84">
        <f>SUM(J724+J725+J726)</f>
        <v>0</v>
      </c>
      <c r="K723" s="84">
        <f>SUM(K724+K725+K726)</f>
        <v>0</v>
      </c>
    </row>
    <row r="724" spans="1:11" ht="12.75">
      <c r="A724" s="55">
        <v>51751</v>
      </c>
      <c r="B724" s="180" t="s">
        <v>180</v>
      </c>
      <c r="C724" s="180"/>
      <c r="D724" s="180"/>
      <c r="E724" s="180"/>
      <c r="F724" s="180"/>
      <c r="G724" s="180"/>
      <c r="H724" s="86"/>
      <c r="I724" s="86">
        <f>J724-H724</f>
        <v>0</v>
      </c>
      <c r="J724" s="86"/>
      <c r="K724" s="86">
        <f>IF(H724=0,0,(J724/H724)*100)</f>
        <v>0</v>
      </c>
    </row>
    <row r="725" spans="1:11" ht="12.75">
      <c r="A725" s="55">
        <v>51752</v>
      </c>
      <c r="B725" s="180" t="s">
        <v>181</v>
      </c>
      <c r="C725" s="180"/>
      <c r="D725" s="180"/>
      <c r="E725" s="180"/>
      <c r="F725" s="180"/>
      <c r="G725" s="180"/>
      <c r="H725" s="86"/>
      <c r="I725" s="86">
        <f>J725-H725</f>
        <v>0</v>
      </c>
      <c r="J725" s="86"/>
      <c r="K725" s="86">
        <f>IF(H725=0,0,(J725/H725)*100)</f>
        <v>0</v>
      </c>
    </row>
    <row r="726" spans="1:11" ht="12.75">
      <c r="A726" s="97">
        <v>51753</v>
      </c>
      <c r="B726" s="221" t="s">
        <v>1004</v>
      </c>
      <c r="C726" s="209"/>
      <c r="D726" s="209"/>
      <c r="E726" s="209"/>
      <c r="F726" s="209"/>
      <c r="G726" s="210"/>
      <c r="H726" s="86"/>
      <c r="I726" s="86">
        <f>J726-H726</f>
        <v>0</v>
      </c>
      <c r="J726" s="86"/>
      <c r="K726" s="86">
        <f>IF(H726=0,0,(J726/H726)*100)</f>
        <v>0</v>
      </c>
    </row>
    <row r="727" spans="1:11" ht="12.75">
      <c r="A727" s="54" t="s">
        <v>182</v>
      </c>
      <c r="B727" s="192" t="s">
        <v>183</v>
      </c>
      <c r="C727" s="193"/>
      <c r="D727" s="193"/>
      <c r="E727" s="193"/>
      <c r="F727" s="193"/>
      <c r="G727" s="194"/>
      <c r="H727" s="84">
        <f>SUM(H728+H729+H730)</f>
        <v>0</v>
      </c>
      <c r="I727" s="84">
        <f>SUM(I728+I729+I730)</f>
        <v>0</v>
      </c>
      <c r="J727" s="84">
        <f>SUM(J728+J729+J730)</f>
        <v>0</v>
      </c>
      <c r="K727" s="84">
        <f>SUM(K728+K729+K730)</f>
        <v>0</v>
      </c>
    </row>
    <row r="728" spans="1:11" ht="12.75">
      <c r="A728" s="55">
        <v>51761</v>
      </c>
      <c r="B728" s="181" t="s">
        <v>184</v>
      </c>
      <c r="C728" s="182"/>
      <c r="D728" s="182"/>
      <c r="E728" s="182"/>
      <c r="F728" s="182"/>
      <c r="G728" s="183"/>
      <c r="H728" s="86"/>
      <c r="I728" s="86">
        <f>J728-H728</f>
        <v>0</v>
      </c>
      <c r="J728" s="86"/>
      <c r="K728" s="86">
        <f>IF(H728=0,0,(J728/H728)*100)</f>
        <v>0</v>
      </c>
    </row>
    <row r="729" spans="1:11" ht="12.75">
      <c r="A729" s="55">
        <v>51762</v>
      </c>
      <c r="B729" s="181" t="s">
        <v>185</v>
      </c>
      <c r="C729" s="182"/>
      <c r="D729" s="182"/>
      <c r="E729" s="182"/>
      <c r="F729" s="182"/>
      <c r="G729" s="183"/>
      <c r="H729" s="86"/>
      <c r="I729" s="86">
        <f>J729-H729</f>
        <v>0</v>
      </c>
      <c r="J729" s="86"/>
      <c r="K729" s="86">
        <f>IF(H729=0,0,(J729/H729)*100)</f>
        <v>0</v>
      </c>
    </row>
    <row r="730" spans="1:11" ht="12.75">
      <c r="A730" s="97">
        <v>51763</v>
      </c>
      <c r="B730" s="221" t="s">
        <v>1005</v>
      </c>
      <c r="C730" s="209"/>
      <c r="D730" s="209"/>
      <c r="E730" s="209"/>
      <c r="F730" s="209"/>
      <c r="G730" s="210"/>
      <c r="H730" s="86"/>
      <c r="I730" s="86">
        <f>J730-H730</f>
        <v>0</v>
      </c>
      <c r="J730" s="86"/>
      <c r="K730" s="86">
        <f>IF(H730=0,0,(J730/H730)*100)</f>
        <v>0</v>
      </c>
    </row>
    <row r="731" spans="1:11" ht="12.75">
      <c r="A731" s="54" t="s">
        <v>288</v>
      </c>
      <c r="B731" s="192" t="s">
        <v>186</v>
      </c>
      <c r="C731" s="198"/>
      <c r="D731" s="198"/>
      <c r="E731" s="198"/>
      <c r="F731" s="198"/>
      <c r="G731" s="199"/>
      <c r="H731" s="84">
        <f>SUM(H732+H733+H734)</f>
        <v>0</v>
      </c>
      <c r="I731" s="84">
        <f>SUM(I732+I733+I734)</f>
        <v>0</v>
      </c>
      <c r="J731" s="84">
        <f>SUM(J732+J733+J734)</f>
        <v>0</v>
      </c>
      <c r="K731" s="84">
        <f>SUM(K732+K733+K734)</f>
        <v>0</v>
      </c>
    </row>
    <row r="732" spans="1:11" ht="12.75">
      <c r="A732" s="55">
        <v>51771</v>
      </c>
      <c r="B732" s="181" t="s">
        <v>187</v>
      </c>
      <c r="C732" s="182"/>
      <c r="D732" s="182"/>
      <c r="E732" s="182"/>
      <c r="F732" s="182"/>
      <c r="G732" s="183"/>
      <c r="H732" s="86"/>
      <c r="I732" s="86">
        <f>J732-H732</f>
        <v>0</v>
      </c>
      <c r="J732" s="86"/>
      <c r="K732" s="86">
        <f>IF(H732=0,0,(J732/H732)*100)</f>
        <v>0</v>
      </c>
    </row>
    <row r="733" spans="1:11" ht="12" customHeight="1">
      <c r="A733" s="55">
        <v>51772</v>
      </c>
      <c r="B733" s="181" t="s">
        <v>188</v>
      </c>
      <c r="C733" s="182"/>
      <c r="D733" s="182"/>
      <c r="E733" s="182"/>
      <c r="F733" s="182"/>
      <c r="G733" s="183"/>
      <c r="H733" s="86"/>
      <c r="I733" s="86">
        <f>J733-H733</f>
        <v>0</v>
      </c>
      <c r="J733" s="86"/>
      <c r="K733" s="86">
        <f>IF(H733=0,0,(J733/H733)*100)</f>
        <v>0</v>
      </c>
    </row>
    <row r="734" spans="1:11" ht="12" customHeight="1">
      <c r="A734" s="97">
        <v>51773</v>
      </c>
      <c r="B734" s="221" t="s">
        <v>1003</v>
      </c>
      <c r="C734" s="209"/>
      <c r="D734" s="209"/>
      <c r="E734" s="209"/>
      <c r="F734" s="209"/>
      <c r="G734" s="210"/>
      <c r="H734" s="86"/>
      <c r="I734" s="86">
        <f>J734-H734</f>
        <v>0</v>
      </c>
      <c r="J734" s="86"/>
      <c r="K734" s="86">
        <f>IF(H734=0,0,(J734/H734)*100)</f>
        <v>0</v>
      </c>
    </row>
    <row r="735" spans="1:11" ht="12" customHeight="1">
      <c r="A735" s="106">
        <v>518</v>
      </c>
      <c r="B735" s="222" t="s">
        <v>965</v>
      </c>
      <c r="C735" s="223"/>
      <c r="D735" s="223"/>
      <c r="E735" s="223"/>
      <c r="F735" s="223"/>
      <c r="G735" s="224"/>
      <c r="H735" s="83">
        <f>SUM(H736+H739+H742)</f>
        <v>0</v>
      </c>
      <c r="I735" s="83">
        <f>SUM(I736+I739+I742)</f>
        <v>0</v>
      </c>
      <c r="J735" s="83">
        <f>SUM(J736+J739+J742)</f>
        <v>0</v>
      </c>
      <c r="K735" s="83">
        <f>SUM(K736+K739+K742)</f>
        <v>0</v>
      </c>
    </row>
    <row r="736" spans="1:11" ht="12" customHeight="1">
      <c r="A736" s="99">
        <v>5181</v>
      </c>
      <c r="B736" s="218" t="s">
        <v>966</v>
      </c>
      <c r="C736" s="219"/>
      <c r="D736" s="219"/>
      <c r="E736" s="219"/>
      <c r="F736" s="219"/>
      <c r="G736" s="220"/>
      <c r="H736" s="84">
        <f>SUM(H737+H738)</f>
        <v>0</v>
      </c>
      <c r="I736" s="84">
        <f>SUM(I737+I738)</f>
        <v>0</v>
      </c>
      <c r="J736" s="84">
        <f>SUM(J737+J738)</f>
        <v>0</v>
      </c>
      <c r="K736" s="84">
        <f>SUM(K737+K738)</f>
        <v>0</v>
      </c>
    </row>
    <row r="737" spans="1:11" ht="12" customHeight="1">
      <c r="A737" s="116">
        <v>51811</v>
      </c>
      <c r="B737" s="195" t="s">
        <v>967</v>
      </c>
      <c r="C737" s="196"/>
      <c r="D737" s="196"/>
      <c r="E737" s="196"/>
      <c r="F737" s="196"/>
      <c r="G737" s="197"/>
      <c r="H737" s="86"/>
      <c r="I737" s="86">
        <f>J737-H737</f>
        <v>0</v>
      </c>
      <c r="J737" s="86"/>
      <c r="K737" s="86">
        <f>IF(H737=0,0,(J737/H737)*100)</f>
        <v>0</v>
      </c>
    </row>
    <row r="738" spans="1:11" ht="12.75" customHeight="1">
      <c r="A738" s="116">
        <v>51812</v>
      </c>
      <c r="B738" s="195" t="s">
        <v>968</v>
      </c>
      <c r="C738" s="196"/>
      <c r="D738" s="196"/>
      <c r="E738" s="196"/>
      <c r="F738" s="196"/>
      <c r="G738" s="197"/>
      <c r="H738" s="86"/>
      <c r="I738" s="86">
        <f>J738-H738</f>
        <v>0</v>
      </c>
      <c r="J738" s="86"/>
      <c r="K738" s="86">
        <f>IF(H738=0,0,(J738/H738)*100)</f>
        <v>0</v>
      </c>
    </row>
    <row r="739" spans="1:11" ht="12" customHeight="1">
      <c r="A739" s="99">
        <v>5182</v>
      </c>
      <c r="B739" s="218" t="s">
        <v>969</v>
      </c>
      <c r="C739" s="219"/>
      <c r="D739" s="219"/>
      <c r="E739" s="219"/>
      <c r="F739" s="219"/>
      <c r="G739" s="220"/>
      <c r="H739" s="84">
        <f>SUM(H740+H741)</f>
        <v>0</v>
      </c>
      <c r="I739" s="84">
        <f>SUM(I740+I741)</f>
        <v>0</v>
      </c>
      <c r="J739" s="84">
        <f>SUM(J740+J741)</f>
        <v>0</v>
      </c>
      <c r="K739" s="84">
        <f>SUM(K740+K741)</f>
        <v>0</v>
      </c>
    </row>
    <row r="740" spans="1:11" ht="12" customHeight="1">
      <c r="A740" s="116">
        <v>51821</v>
      </c>
      <c r="B740" s="117" t="s">
        <v>970</v>
      </c>
      <c r="C740" s="118"/>
      <c r="D740" s="118"/>
      <c r="E740" s="118"/>
      <c r="F740" s="118"/>
      <c r="G740" s="119"/>
      <c r="H740" s="86"/>
      <c r="I740" s="86">
        <f>J740-H740</f>
        <v>0</v>
      </c>
      <c r="J740" s="86"/>
      <c r="K740" s="86">
        <f>IF(H740=0,0,(J740/H740)*100)</f>
        <v>0</v>
      </c>
    </row>
    <row r="741" spans="1:11" ht="12" customHeight="1">
      <c r="A741" s="116">
        <v>81822</v>
      </c>
      <c r="B741" s="195" t="s">
        <v>971</v>
      </c>
      <c r="C741" s="196"/>
      <c r="D741" s="196"/>
      <c r="E741" s="196"/>
      <c r="F741" s="196"/>
      <c r="G741" s="197"/>
      <c r="H741" s="86"/>
      <c r="I741" s="86">
        <f>J741-H741</f>
        <v>0</v>
      </c>
      <c r="J741" s="86"/>
      <c r="K741" s="86">
        <f>IF(H741=0,0,(J741/H741)*100)</f>
        <v>0</v>
      </c>
    </row>
    <row r="742" spans="1:11" ht="12" customHeight="1">
      <c r="A742" s="99">
        <v>5183</v>
      </c>
      <c r="B742" s="218" t="s">
        <v>972</v>
      </c>
      <c r="C742" s="219"/>
      <c r="D742" s="219"/>
      <c r="E742" s="219"/>
      <c r="F742" s="219"/>
      <c r="G742" s="220"/>
      <c r="H742" s="84">
        <f>SUM(H743+H744)</f>
        <v>0</v>
      </c>
      <c r="I742" s="84">
        <f>SUM(I743+I744)</f>
        <v>0</v>
      </c>
      <c r="J742" s="84">
        <f>SUM(J743+J744)</f>
        <v>0</v>
      </c>
      <c r="K742" s="84">
        <f>SUM(K743+K744)</f>
        <v>0</v>
      </c>
    </row>
    <row r="743" spans="1:11" ht="12" customHeight="1">
      <c r="A743" s="116">
        <v>51831</v>
      </c>
      <c r="B743" s="195" t="s">
        <v>973</v>
      </c>
      <c r="C743" s="196"/>
      <c r="D743" s="196"/>
      <c r="E743" s="196"/>
      <c r="F743" s="196"/>
      <c r="G743" s="197"/>
      <c r="H743" s="86"/>
      <c r="I743" s="86">
        <f>J743-H743</f>
        <v>0</v>
      </c>
      <c r="J743" s="86"/>
      <c r="K743" s="86">
        <f>IF(H743=0,0,(J743/H743)*100)</f>
        <v>0</v>
      </c>
    </row>
    <row r="744" spans="1:11" ht="12" customHeight="1">
      <c r="A744" s="116">
        <v>51832</v>
      </c>
      <c r="B744" s="195" t="s">
        <v>974</v>
      </c>
      <c r="C744" s="196"/>
      <c r="D744" s="196"/>
      <c r="E744" s="196"/>
      <c r="F744" s="196"/>
      <c r="G744" s="197"/>
      <c r="H744" s="86"/>
      <c r="I744" s="86">
        <f>J744-H744</f>
        <v>0</v>
      </c>
      <c r="J744" s="86"/>
      <c r="K744" s="86">
        <f>IF(H744=0,0,(J744/H744)*100)</f>
        <v>0</v>
      </c>
    </row>
    <row r="745" spans="1:11" ht="19.5" customHeight="1">
      <c r="A745" s="48">
        <v>52</v>
      </c>
      <c r="B745" s="178" t="s">
        <v>842</v>
      </c>
      <c r="C745" s="178"/>
      <c r="D745" s="178"/>
      <c r="E745" s="178"/>
      <c r="F745" s="178"/>
      <c r="G745" s="178"/>
      <c r="H745" s="79">
        <f>SUM(H746+H751+H756+H763)</f>
        <v>0</v>
      </c>
      <c r="I745" s="79">
        <f>SUM(I746+I751+I756+I763)</f>
        <v>0</v>
      </c>
      <c r="J745" s="79">
        <f>SUM(J746+J751+J756+J763)</f>
        <v>0</v>
      </c>
      <c r="K745" s="79">
        <f>SUM(K746+K751+K756+K763)</f>
        <v>0</v>
      </c>
    </row>
    <row r="746" spans="1:11" ht="19.5" customHeight="1">
      <c r="A746" s="40">
        <v>521</v>
      </c>
      <c r="B746" s="174" t="s">
        <v>843</v>
      </c>
      <c r="C746" s="174"/>
      <c r="D746" s="174"/>
      <c r="E746" s="174"/>
      <c r="F746" s="174"/>
      <c r="G746" s="174"/>
      <c r="H746" s="83">
        <f>SUM(H747+H749)</f>
        <v>0</v>
      </c>
      <c r="I746" s="83">
        <f>SUM(I747+I749)</f>
        <v>0</v>
      </c>
      <c r="J746" s="83">
        <f>SUM(J747+J749)</f>
        <v>0</v>
      </c>
      <c r="K746" s="83">
        <f>SUM(K747+K749)</f>
        <v>0</v>
      </c>
    </row>
    <row r="747" spans="1:11" ht="12.75">
      <c r="A747" s="44" t="s">
        <v>844</v>
      </c>
      <c r="B747" s="172" t="s">
        <v>845</v>
      </c>
      <c r="C747" s="172"/>
      <c r="D747" s="172"/>
      <c r="E747" s="172"/>
      <c r="F747" s="172"/>
      <c r="G747" s="172"/>
      <c r="H747" s="84">
        <f>SUM(H748)</f>
        <v>0</v>
      </c>
      <c r="I747" s="84">
        <f>SUM(I748)</f>
        <v>0</v>
      </c>
      <c r="J747" s="84">
        <f>SUM(J748)</f>
        <v>0</v>
      </c>
      <c r="K747" s="84">
        <f>SUM(K748)</f>
        <v>0</v>
      </c>
    </row>
    <row r="748" spans="1:11" ht="12.75">
      <c r="A748" s="21">
        <v>52111</v>
      </c>
      <c r="B748" s="173" t="s">
        <v>846</v>
      </c>
      <c r="C748" s="173"/>
      <c r="D748" s="173"/>
      <c r="E748" s="173"/>
      <c r="F748" s="173"/>
      <c r="G748" s="173"/>
      <c r="H748" s="78"/>
      <c r="I748" s="78">
        <f>J748-H748</f>
        <v>0</v>
      </c>
      <c r="J748" s="78"/>
      <c r="K748" s="78">
        <f>IF(H748=0,0,(J748/H748)*100)</f>
        <v>0</v>
      </c>
    </row>
    <row r="749" spans="1:11" ht="12.75">
      <c r="A749" s="44" t="s">
        <v>847</v>
      </c>
      <c r="B749" s="172" t="s">
        <v>848</v>
      </c>
      <c r="C749" s="172"/>
      <c r="D749" s="172"/>
      <c r="E749" s="172"/>
      <c r="F749" s="172"/>
      <c r="G749" s="172"/>
      <c r="H749" s="84">
        <f>SUM(H750)</f>
        <v>0</v>
      </c>
      <c r="I749" s="84">
        <f>SUM(I750)</f>
        <v>0</v>
      </c>
      <c r="J749" s="84">
        <f>SUM(J750)</f>
        <v>0</v>
      </c>
      <c r="K749" s="84">
        <f>SUM(K750)</f>
        <v>0</v>
      </c>
    </row>
    <row r="750" spans="1:11" ht="12.75">
      <c r="A750" s="21">
        <v>52121</v>
      </c>
      <c r="B750" s="173" t="s">
        <v>848</v>
      </c>
      <c r="C750" s="173"/>
      <c r="D750" s="173"/>
      <c r="E750" s="173"/>
      <c r="F750" s="173"/>
      <c r="G750" s="173"/>
      <c r="H750" s="78"/>
      <c r="I750" s="78">
        <f>J750-H750</f>
        <v>0</v>
      </c>
      <c r="J750" s="78"/>
      <c r="K750" s="78">
        <f>IF(H750=0,0,(J750/H750)*100)</f>
        <v>0</v>
      </c>
    </row>
    <row r="751" spans="1:11" ht="12.75">
      <c r="A751" s="40">
        <v>522</v>
      </c>
      <c r="B751" s="174" t="s">
        <v>849</v>
      </c>
      <c r="C751" s="174"/>
      <c r="D751" s="174"/>
      <c r="E751" s="174"/>
      <c r="F751" s="174"/>
      <c r="G751" s="174"/>
      <c r="H751" s="76">
        <f>SUM(H752+H754)</f>
        <v>0</v>
      </c>
      <c r="I751" s="76">
        <f>SUM(I752+I754)</f>
        <v>0</v>
      </c>
      <c r="J751" s="76">
        <f>SUM(J752+J754)</f>
        <v>0</v>
      </c>
      <c r="K751" s="76">
        <f>SUM(K752+K754)</f>
        <v>0</v>
      </c>
    </row>
    <row r="752" spans="1:11" ht="12.75">
      <c r="A752" s="44" t="s">
        <v>850</v>
      </c>
      <c r="B752" s="172" t="s">
        <v>851</v>
      </c>
      <c r="C752" s="172"/>
      <c r="D752" s="172"/>
      <c r="E752" s="172"/>
      <c r="F752" s="172"/>
      <c r="G752" s="172"/>
      <c r="H752" s="84">
        <f>SUM(H753)</f>
        <v>0</v>
      </c>
      <c r="I752" s="84">
        <f>SUM(I753)</f>
        <v>0</v>
      </c>
      <c r="J752" s="84">
        <f>SUM(J753)</f>
        <v>0</v>
      </c>
      <c r="K752" s="84">
        <f>SUM(K753)</f>
        <v>0</v>
      </c>
    </row>
    <row r="753" spans="1:11" ht="12.75">
      <c r="A753" s="21">
        <v>52212</v>
      </c>
      <c r="B753" s="173" t="s">
        <v>851</v>
      </c>
      <c r="C753" s="173"/>
      <c r="D753" s="173"/>
      <c r="E753" s="173"/>
      <c r="F753" s="173"/>
      <c r="G753" s="173"/>
      <c r="H753" s="78"/>
      <c r="I753" s="78">
        <f>J753-H753</f>
        <v>0</v>
      </c>
      <c r="J753" s="78"/>
      <c r="K753" s="78">
        <f>IF(H753=0,0,(J753/H753)*100)</f>
        <v>0</v>
      </c>
    </row>
    <row r="754" spans="1:11" ht="12.75">
      <c r="A754" s="44" t="s">
        <v>852</v>
      </c>
      <c r="B754" s="172" t="s">
        <v>853</v>
      </c>
      <c r="C754" s="172"/>
      <c r="D754" s="172"/>
      <c r="E754" s="172"/>
      <c r="F754" s="172"/>
      <c r="G754" s="172"/>
      <c r="H754" s="84">
        <f>SUM(H755)</f>
        <v>0</v>
      </c>
      <c r="I754" s="84">
        <f>SUM(I755)</f>
        <v>0</v>
      </c>
      <c r="J754" s="84">
        <f>SUM(J755)</f>
        <v>0</v>
      </c>
      <c r="K754" s="84">
        <f>SUM(K755)</f>
        <v>0</v>
      </c>
    </row>
    <row r="755" spans="1:11" ht="12.75">
      <c r="A755" s="21">
        <v>52222</v>
      </c>
      <c r="B755" s="173" t="s">
        <v>853</v>
      </c>
      <c r="C755" s="173"/>
      <c r="D755" s="173"/>
      <c r="E755" s="173"/>
      <c r="F755" s="173"/>
      <c r="G755" s="173"/>
      <c r="H755" s="78"/>
      <c r="I755" s="78">
        <f>J755-H755</f>
        <v>0</v>
      </c>
      <c r="J755" s="78"/>
      <c r="K755" s="78">
        <f>IF(H755=0,0,(J755/H755)*100)</f>
        <v>0</v>
      </c>
    </row>
    <row r="756" spans="1:11" ht="12.75">
      <c r="A756" s="40">
        <v>523</v>
      </c>
      <c r="B756" s="174" t="s">
        <v>854</v>
      </c>
      <c r="C756" s="174"/>
      <c r="D756" s="174"/>
      <c r="E756" s="174"/>
      <c r="F756" s="174"/>
      <c r="G756" s="174"/>
      <c r="H756" s="83">
        <f>SUM(H757+H760)</f>
        <v>0</v>
      </c>
      <c r="I756" s="83">
        <f>SUM(I757+I760)</f>
        <v>0</v>
      </c>
      <c r="J756" s="83">
        <f>SUM(J757+J760)</f>
        <v>0</v>
      </c>
      <c r="K756" s="83">
        <f>SUM(K757+K760)</f>
        <v>0</v>
      </c>
    </row>
    <row r="757" spans="1:11" ht="12.75">
      <c r="A757" s="44" t="s">
        <v>855</v>
      </c>
      <c r="B757" s="172" t="s">
        <v>856</v>
      </c>
      <c r="C757" s="172"/>
      <c r="D757" s="172"/>
      <c r="E757" s="172"/>
      <c r="F757" s="172"/>
      <c r="G757" s="172"/>
      <c r="H757" s="84">
        <f>SUM(H758+H759)</f>
        <v>0</v>
      </c>
      <c r="I757" s="84">
        <f>SUM(I758+I759)</f>
        <v>0</v>
      </c>
      <c r="J757" s="84">
        <f>SUM(J758+J759)</f>
        <v>0</v>
      </c>
      <c r="K757" s="84">
        <f>SUM(K758+K759)</f>
        <v>0</v>
      </c>
    </row>
    <row r="758" spans="1:11" ht="12.75">
      <c r="A758" s="21">
        <v>52311</v>
      </c>
      <c r="B758" s="173" t="s">
        <v>857</v>
      </c>
      <c r="C758" s="173"/>
      <c r="D758" s="173"/>
      <c r="E758" s="173"/>
      <c r="F758" s="173"/>
      <c r="G758" s="173"/>
      <c r="H758" s="78"/>
      <c r="I758" s="78">
        <f>J758-H758</f>
        <v>0</v>
      </c>
      <c r="J758" s="78"/>
      <c r="K758" s="78">
        <f>IF(H758=0,0,(J758/H758)*100)</f>
        <v>0</v>
      </c>
    </row>
    <row r="759" spans="1:11" ht="12.75">
      <c r="A759" s="21">
        <v>52312</v>
      </c>
      <c r="B759" s="173" t="s">
        <v>858</v>
      </c>
      <c r="C759" s="173"/>
      <c r="D759" s="173"/>
      <c r="E759" s="173"/>
      <c r="F759" s="173"/>
      <c r="G759" s="173"/>
      <c r="H759" s="78"/>
      <c r="I759" s="78">
        <f>J759-H759</f>
        <v>0</v>
      </c>
      <c r="J759" s="78"/>
      <c r="K759" s="78">
        <f>IF(H759=0,0,(J759/H759)*100)</f>
        <v>0</v>
      </c>
    </row>
    <row r="760" spans="1:11" ht="12.75">
      <c r="A760" s="44" t="s">
        <v>859</v>
      </c>
      <c r="B760" s="172" t="s">
        <v>860</v>
      </c>
      <c r="C760" s="172"/>
      <c r="D760" s="172"/>
      <c r="E760" s="172"/>
      <c r="F760" s="172"/>
      <c r="G760" s="172"/>
      <c r="H760" s="84">
        <f>SUM(H761+H762)</f>
        <v>0</v>
      </c>
      <c r="I760" s="84">
        <f>SUM(I761+I762)</f>
        <v>0</v>
      </c>
      <c r="J760" s="84">
        <f>SUM(J761+J762)</f>
        <v>0</v>
      </c>
      <c r="K760" s="84">
        <f>SUM(K761+K762)</f>
        <v>0</v>
      </c>
    </row>
    <row r="761" spans="1:11" ht="12.75">
      <c r="A761" s="21">
        <v>52321</v>
      </c>
      <c r="B761" s="173" t="s">
        <v>861</v>
      </c>
      <c r="C761" s="173"/>
      <c r="D761" s="173"/>
      <c r="E761" s="173"/>
      <c r="F761" s="173"/>
      <c r="G761" s="173"/>
      <c r="H761" s="78"/>
      <c r="I761" s="78">
        <f>J761-H761</f>
        <v>0</v>
      </c>
      <c r="J761" s="78"/>
      <c r="K761" s="78">
        <f>IF(H761=0,0,(J761/H761)*100)</f>
        <v>0</v>
      </c>
    </row>
    <row r="762" spans="1:11" ht="12.75">
      <c r="A762" s="21">
        <v>52322</v>
      </c>
      <c r="B762" s="173" t="s">
        <v>862</v>
      </c>
      <c r="C762" s="173"/>
      <c r="D762" s="173"/>
      <c r="E762" s="173"/>
      <c r="F762" s="173"/>
      <c r="G762" s="173"/>
      <c r="H762" s="78"/>
      <c r="I762" s="78">
        <f>J762-H762</f>
        <v>0</v>
      </c>
      <c r="J762" s="78"/>
      <c r="K762" s="78">
        <f>IF(H762=0,0,(J762/H762)*100)</f>
        <v>0</v>
      </c>
    </row>
    <row r="763" spans="1:11" ht="12.75">
      <c r="A763" s="40">
        <v>524</v>
      </c>
      <c r="B763" s="174" t="s">
        <v>863</v>
      </c>
      <c r="C763" s="174"/>
      <c r="D763" s="174"/>
      <c r="E763" s="174"/>
      <c r="F763" s="174"/>
      <c r="G763" s="174"/>
      <c r="H763" s="83">
        <f>SUM(H764+H767)</f>
        <v>0</v>
      </c>
      <c r="I763" s="83">
        <f>SUM(I764+I767)</f>
        <v>0</v>
      </c>
      <c r="J763" s="83">
        <f>SUM(J764+J767)</f>
        <v>0</v>
      </c>
      <c r="K763" s="83">
        <f>SUM(K764+K767)</f>
        <v>0</v>
      </c>
    </row>
    <row r="764" spans="1:11" ht="12.75">
      <c r="A764" s="44" t="s">
        <v>864</v>
      </c>
      <c r="B764" s="172" t="s">
        <v>865</v>
      </c>
      <c r="C764" s="172"/>
      <c r="D764" s="172"/>
      <c r="E764" s="172"/>
      <c r="F764" s="172"/>
      <c r="G764" s="172"/>
      <c r="H764" s="84">
        <f>SUM(H765+H766)</f>
        <v>0</v>
      </c>
      <c r="I764" s="84">
        <f>SUM(I765+I766)</f>
        <v>0</v>
      </c>
      <c r="J764" s="84">
        <f>SUM(J765+J766)</f>
        <v>0</v>
      </c>
      <c r="K764" s="84">
        <f>SUM(K765+K766)</f>
        <v>0</v>
      </c>
    </row>
    <row r="765" spans="1:11" ht="12.75">
      <c r="A765" s="21">
        <v>52411</v>
      </c>
      <c r="B765" s="173" t="s">
        <v>866</v>
      </c>
      <c r="C765" s="173"/>
      <c r="D765" s="173"/>
      <c r="E765" s="173"/>
      <c r="F765" s="173"/>
      <c r="G765" s="173"/>
      <c r="H765" s="78"/>
      <c r="I765" s="78">
        <f>J765-H765</f>
        <v>0</v>
      </c>
      <c r="J765" s="78"/>
      <c r="K765" s="78">
        <f>IF(H765=0,0,(J765/H765)*100)</f>
        <v>0</v>
      </c>
    </row>
    <row r="766" spans="1:11" ht="12.75">
      <c r="A766" s="21">
        <v>52412</v>
      </c>
      <c r="B766" s="173" t="s">
        <v>867</v>
      </c>
      <c r="C766" s="173"/>
      <c r="D766" s="173"/>
      <c r="E766" s="173"/>
      <c r="F766" s="173"/>
      <c r="G766" s="173"/>
      <c r="H766" s="78"/>
      <c r="I766" s="78">
        <f>J766-H766</f>
        <v>0</v>
      </c>
      <c r="J766" s="78"/>
      <c r="K766" s="78">
        <f>IF(H766=0,0,(J766/H766)*100)</f>
        <v>0</v>
      </c>
    </row>
    <row r="767" spans="1:11" ht="12.75">
      <c r="A767" s="44" t="s">
        <v>868</v>
      </c>
      <c r="B767" s="172" t="s">
        <v>869</v>
      </c>
      <c r="C767" s="172"/>
      <c r="D767" s="172"/>
      <c r="E767" s="172"/>
      <c r="F767" s="172"/>
      <c r="G767" s="172"/>
      <c r="H767" s="84">
        <f>SUM(H768+H769)</f>
        <v>0</v>
      </c>
      <c r="I767" s="84">
        <f>SUM(I768+I769)</f>
        <v>0</v>
      </c>
      <c r="J767" s="84">
        <f>SUM(J768+J769)</f>
        <v>0</v>
      </c>
      <c r="K767" s="84">
        <f>SUM(K768+K769)</f>
        <v>0</v>
      </c>
    </row>
    <row r="768" spans="1:11" ht="12.75">
      <c r="A768" s="21">
        <v>52421</v>
      </c>
      <c r="B768" s="173" t="s">
        <v>870</v>
      </c>
      <c r="C768" s="173"/>
      <c r="D768" s="173"/>
      <c r="E768" s="173"/>
      <c r="F768" s="173"/>
      <c r="G768" s="173"/>
      <c r="H768" s="78"/>
      <c r="I768" s="78">
        <f>J768-H768</f>
        <v>0</v>
      </c>
      <c r="J768" s="78"/>
      <c r="K768" s="78">
        <f>IF(H768=0,0,(J768/H768)*100)</f>
        <v>0</v>
      </c>
    </row>
    <row r="769" spans="1:11" ht="12.75">
      <c r="A769" s="21">
        <v>52422</v>
      </c>
      <c r="B769" s="173" t="s">
        <v>871</v>
      </c>
      <c r="C769" s="173"/>
      <c r="D769" s="173"/>
      <c r="E769" s="173"/>
      <c r="F769" s="173"/>
      <c r="G769" s="173"/>
      <c r="H769" s="78"/>
      <c r="I769" s="78">
        <f>J769-H769</f>
        <v>0</v>
      </c>
      <c r="J769" s="78"/>
      <c r="K769" s="78">
        <f>IF(H769=0,0,(J769/H769)*100)</f>
        <v>0</v>
      </c>
    </row>
    <row r="770" spans="1:11" ht="23.25" customHeight="1">
      <c r="A770" s="48">
        <v>53</v>
      </c>
      <c r="B770" s="178" t="s">
        <v>872</v>
      </c>
      <c r="C770" s="178"/>
      <c r="D770" s="178"/>
      <c r="E770" s="178"/>
      <c r="F770" s="178"/>
      <c r="G770" s="178"/>
      <c r="H770" s="75">
        <f>SUM(H771+H779+H782+H791)</f>
        <v>0</v>
      </c>
      <c r="I770" s="75">
        <f>SUM(I771+I779+I782+I791)</f>
        <v>0</v>
      </c>
      <c r="J770" s="75">
        <f>SUM(J771+J779+J782+J791)</f>
        <v>0</v>
      </c>
      <c r="K770" s="75">
        <f>SUM(K771+K779+K782+K791)</f>
        <v>0</v>
      </c>
    </row>
    <row r="771" spans="1:11" ht="12.75">
      <c r="A771" s="40">
        <v>531</v>
      </c>
      <c r="B771" s="174" t="s">
        <v>301</v>
      </c>
      <c r="C771" s="174"/>
      <c r="D771" s="174"/>
      <c r="E771" s="174"/>
      <c r="F771" s="174"/>
      <c r="G771" s="174"/>
      <c r="H771" s="83">
        <f>SUM(H772+H774+H777)</f>
        <v>0</v>
      </c>
      <c r="I771" s="83">
        <f>SUM(I772+I774+I777)</f>
        <v>0</v>
      </c>
      <c r="J771" s="83">
        <f>SUM(J772+J774+J777)</f>
        <v>0</v>
      </c>
      <c r="K771" s="83">
        <f>SUM(K772+K774+K777)</f>
        <v>0</v>
      </c>
    </row>
    <row r="772" spans="1:11" ht="12.75">
      <c r="A772" s="54">
        <v>5312</v>
      </c>
      <c r="B772" s="172" t="s">
        <v>873</v>
      </c>
      <c r="C772" s="172"/>
      <c r="D772" s="172"/>
      <c r="E772" s="172"/>
      <c r="F772" s="172"/>
      <c r="G772" s="172"/>
      <c r="H772" s="84">
        <f>SUM(H773)</f>
        <v>0</v>
      </c>
      <c r="I772" s="84">
        <f>SUM(I773)</f>
        <v>0</v>
      </c>
      <c r="J772" s="84">
        <f>SUM(J773)</f>
        <v>0</v>
      </c>
      <c r="K772" s="84">
        <f>SUM(K773)</f>
        <v>0</v>
      </c>
    </row>
    <row r="773" spans="1:11" ht="12.75">
      <c r="A773" s="21">
        <v>53122</v>
      </c>
      <c r="B773" s="208" t="s">
        <v>189</v>
      </c>
      <c r="C773" s="209"/>
      <c r="D773" s="209"/>
      <c r="E773" s="209"/>
      <c r="F773" s="209"/>
      <c r="G773" s="210"/>
      <c r="H773" s="87"/>
      <c r="I773" s="87">
        <f>J773-H773</f>
        <v>0</v>
      </c>
      <c r="J773" s="87"/>
      <c r="K773" s="87">
        <f>IF(H773=0,0,(J773/H773)*100)</f>
        <v>0</v>
      </c>
    </row>
    <row r="774" spans="1:11" ht="12.75">
      <c r="A774" s="45">
        <v>5313</v>
      </c>
      <c r="B774" s="172" t="s">
        <v>190</v>
      </c>
      <c r="C774" s="172"/>
      <c r="D774" s="172"/>
      <c r="E774" s="172"/>
      <c r="F774" s="172"/>
      <c r="G774" s="172"/>
      <c r="H774" s="91">
        <f>H775+H776</f>
        <v>0</v>
      </c>
      <c r="I774" s="91">
        <f>I775+I776</f>
        <v>0</v>
      </c>
      <c r="J774" s="91">
        <f>J775+J776</f>
        <v>0</v>
      </c>
      <c r="K774" s="91">
        <f>K775+K776</f>
        <v>0</v>
      </c>
    </row>
    <row r="775" spans="1:11" ht="12.75">
      <c r="A775" s="21">
        <v>53132</v>
      </c>
      <c r="B775" s="208" t="s">
        <v>191</v>
      </c>
      <c r="C775" s="209"/>
      <c r="D775" s="209"/>
      <c r="E775" s="209"/>
      <c r="F775" s="209"/>
      <c r="G775" s="210"/>
      <c r="H775" s="87"/>
      <c r="I775" s="87">
        <f>J775-H775</f>
        <v>0</v>
      </c>
      <c r="J775" s="87"/>
      <c r="K775" s="87">
        <f>IF(H775=0,0,(J775/H775)*100)</f>
        <v>0</v>
      </c>
    </row>
    <row r="776" spans="1:11" ht="12.75">
      <c r="A776" s="21">
        <v>53122</v>
      </c>
      <c r="B776" s="208" t="s">
        <v>189</v>
      </c>
      <c r="C776" s="209"/>
      <c r="D776" s="209"/>
      <c r="E776" s="209"/>
      <c r="F776" s="209"/>
      <c r="G776" s="210"/>
      <c r="H776" s="87"/>
      <c r="I776" s="87">
        <f>J776-H776</f>
        <v>0</v>
      </c>
      <c r="J776" s="87"/>
      <c r="K776" s="87">
        <f>IF(H776=0,0,(J776/H776)*100)</f>
        <v>0</v>
      </c>
    </row>
    <row r="777" spans="1:11" ht="12.75">
      <c r="A777" s="45">
        <v>5314</v>
      </c>
      <c r="B777" s="172" t="s">
        <v>192</v>
      </c>
      <c r="C777" s="217"/>
      <c r="D777" s="217"/>
      <c r="E777" s="217"/>
      <c r="F777" s="217"/>
      <c r="G777" s="217"/>
      <c r="H777" s="91">
        <f>H778</f>
        <v>0</v>
      </c>
      <c r="I777" s="91">
        <f>I778</f>
        <v>0</v>
      </c>
      <c r="J777" s="91">
        <f>J778</f>
        <v>0</v>
      </c>
      <c r="K777" s="91">
        <f>K778</f>
        <v>0</v>
      </c>
    </row>
    <row r="778" spans="1:11" ht="12.75">
      <c r="A778" s="21">
        <v>53142</v>
      </c>
      <c r="B778" s="180" t="s">
        <v>192</v>
      </c>
      <c r="C778" s="180"/>
      <c r="D778" s="180"/>
      <c r="E778" s="180"/>
      <c r="F778" s="180"/>
      <c r="G778" s="180"/>
      <c r="H778" s="87"/>
      <c r="I778" s="87">
        <f>J778-H778</f>
        <v>0</v>
      </c>
      <c r="J778" s="87"/>
      <c r="K778" s="87">
        <f>IF(H778=0,0,(J778/H778)*100)</f>
        <v>0</v>
      </c>
    </row>
    <row r="779" spans="1:11" ht="12.75">
      <c r="A779" s="40">
        <v>532</v>
      </c>
      <c r="B779" s="174" t="s">
        <v>873</v>
      </c>
      <c r="C779" s="174"/>
      <c r="D779" s="174"/>
      <c r="E779" s="174"/>
      <c r="F779" s="174"/>
      <c r="G779" s="174"/>
      <c r="H779" s="83">
        <f aca="true" t="shared" si="57" ref="H779:K780">SUM(H780)</f>
        <v>0</v>
      </c>
      <c r="I779" s="83">
        <f t="shared" si="57"/>
        <v>0</v>
      </c>
      <c r="J779" s="83">
        <f t="shared" si="57"/>
        <v>0</v>
      </c>
      <c r="K779" s="83">
        <f t="shared" si="57"/>
        <v>0</v>
      </c>
    </row>
    <row r="780" spans="1:11" ht="12.75">
      <c r="A780" s="44" t="s">
        <v>874</v>
      </c>
      <c r="B780" s="172" t="s">
        <v>873</v>
      </c>
      <c r="C780" s="172"/>
      <c r="D780" s="172"/>
      <c r="E780" s="172"/>
      <c r="F780" s="172"/>
      <c r="G780" s="172"/>
      <c r="H780" s="84">
        <f t="shared" si="57"/>
        <v>0</v>
      </c>
      <c r="I780" s="84">
        <f t="shared" si="57"/>
        <v>0</v>
      </c>
      <c r="J780" s="84">
        <f t="shared" si="57"/>
        <v>0</v>
      </c>
      <c r="K780" s="84">
        <f t="shared" si="57"/>
        <v>0</v>
      </c>
    </row>
    <row r="781" spans="1:11" ht="12.75">
      <c r="A781" s="21">
        <v>53212</v>
      </c>
      <c r="B781" s="173" t="s">
        <v>873</v>
      </c>
      <c r="C781" s="173"/>
      <c r="D781" s="173"/>
      <c r="E781" s="173"/>
      <c r="F781" s="173"/>
      <c r="G781" s="173"/>
      <c r="H781" s="78"/>
      <c r="I781" s="78">
        <f>J781-H781</f>
        <v>0</v>
      </c>
      <c r="J781" s="78"/>
      <c r="K781" s="78">
        <f>IF(H781=0,0,(J781/H781)*100)</f>
        <v>0</v>
      </c>
    </row>
    <row r="782" spans="1:11" ht="12.75">
      <c r="A782" s="40">
        <v>533</v>
      </c>
      <c r="B782" s="174" t="s">
        <v>302</v>
      </c>
      <c r="C782" s="174"/>
      <c r="D782" s="174"/>
      <c r="E782" s="174"/>
      <c r="F782" s="174"/>
      <c r="G782" s="174"/>
      <c r="H782" s="83">
        <f>SUM(H783+H787)</f>
        <v>0</v>
      </c>
      <c r="I782" s="83">
        <f>SUM(I783+I787)</f>
        <v>0</v>
      </c>
      <c r="J782" s="83">
        <f>SUM(J783+J787)</f>
        <v>0</v>
      </c>
      <c r="K782" s="83">
        <f>SUM(K783+K787)</f>
        <v>0</v>
      </c>
    </row>
    <row r="783" spans="1:11" ht="12.75">
      <c r="A783" s="44" t="s">
        <v>875</v>
      </c>
      <c r="B783" s="172" t="s">
        <v>193</v>
      </c>
      <c r="C783" s="172"/>
      <c r="D783" s="172"/>
      <c r="E783" s="172"/>
      <c r="F783" s="172"/>
      <c r="G783" s="172"/>
      <c r="H783" s="84">
        <f>SUM(H784+H785+H786)</f>
        <v>0</v>
      </c>
      <c r="I783" s="84">
        <f>SUM(I784+I785+I786)</f>
        <v>0</v>
      </c>
      <c r="J783" s="84">
        <f>SUM(J784+J785+J786)</f>
        <v>0</v>
      </c>
      <c r="K783" s="84">
        <f>SUM(K784+K785+K786)</f>
        <v>0</v>
      </c>
    </row>
    <row r="784" spans="1:11" ht="12.75">
      <c r="A784" s="21">
        <v>53313</v>
      </c>
      <c r="B784" s="208" t="s">
        <v>194</v>
      </c>
      <c r="C784" s="209"/>
      <c r="D784" s="209"/>
      <c r="E784" s="209"/>
      <c r="F784" s="209"/>
      <c r="G784" s="210"/>
      <c r="H784" s="87"/>
      <c r="I784" s="87">
        <f>J784-H784</f>
        <v>0</v>
      </c>
      <c r="J784" s="87"/>
      <c r="K784" s="87">
        <f>IF(H784=0,0,(J784/H784)*100)</f>
        <v>0</v>
      </c>
    </row>
    <row r="785" spans="1:11" ht="12.75">
      <c r="A785" s="21">
        <v>53314</v>
      </c>
      <c r="B785" s="208" t="s">
        <v>195</v>
      </c>
      <c r="C785" s="209"/>
      <c r="D785" s="209"/>
      <c r="E785" s="209"/>
      <c r="F785" s="209"/>
      <c r="G785" s="210"/>
      <c r="H785" s="87"/>
      <c r="I785" s="87">
        <f>J785-H785</f>
        <v>0</v>
      </c>
      <c r="J785" s="87"/>
      <c r="K785" s="87">
        <f>IF(H785=0,0,(J785/H785)*100)</f>
        <v>0</v>
      </c>
    </row>
    <row r="786" spans="1:11" ht="12.75">
      <c r="A786" s="21">
        <v>53315</v>
      </c>
      <c r="B786" s="208" t="s">
        <v>196</v>
      </c>
      <c r="C786" s="209"/>
      <c r="D786" s="209"/>
      <c r="E786" s="209"/>
      <c r="F786" s="209"/>
      <c r="G786" s="210"/>
      <c r="H786" s="87"/>
      <c r="I786" s="87">
        <f>J786-H786</f>
        <v>0</v>
      </c>
      <c r="J786" s="87"/>
      <c r="K786" s="87">
        <f>IF(H786=0,0,(J786/H786)*100)</f>
        <v>0</v>
      </c>
    </row>
    <row r="787" spans="1:11" ht="12.75">
      <c r="A787" s="44" t="s">
        <v>876</v>
      </c>
      <c r="B787" s="172" t="s">
        <v>303</v>
      </c>
      <c r="C787" s="172"/>
      <c r="D787" s="172"/>
      <c r="E787" s="172"/>
      <c r="F787" s="172"/>
      <c r="G787" s="172"/>
      <c r="H787" s="84">
        <f>SUM(H788+H789+H790)</f>
        <v>0</v>
      </c>
      <c r="I787" s="84">
        <f>SUM(I788+I789+I790)</f>
        <v>0</v>
      </c>
      <c r="J787" s="84">
        <f>SUM(J788+J789+J790)</f>
        <v>0</v>
      </c>
      <c r="K787" s="84">
        <f>SUM(K788+K789+K790)</f>
        <v>0</v>
      </c>
    </row>
    <row r="788" spans="1:11" ht="12.75">
      <c r="A788" s="21">
        <v>53323</v>
      </c>
      <c r="B788" s="208" t="s">
        <v>197</v>
      </c>
      <c r="C788" s="209"/>
      <c r="D788" s="209"/>
      <c r="E788" s="209"/>
      <c r="F788" s="209"/>
      <c r="G788" s="210"/>
      <c r="H788" s="78"/>
      <c r="I788" s="78">
        <f>J788-H788</f>
        <v>0</v>
      </c>
      <c r="J788" s="78"/>
      <c r="K788" s="78">
        <f>IF(H788=0,0,(J788/H788)*100)</f>
        <v>0</v>
      </c>
    </row>
    <row r="789" spans="1:11" ht="12.75">
      <c r="A789" s="21">
        <v>53324</v>
      </c>
      <c r="B789" s="208" t="s">
        <v>198</v>
      </c>
      <c r="C789" s="209"/>
      <c r="D789" s="209"/>
      <c r="E789" s="209"/>
      <c r="F789" s="209"/>
      <c r="G789" s="210"/>
      <c r="H789" s="78"/>
      <c r="I789" s="78">
        <f>J789-H789</f>
        <v>0</v>
      </c>
      <c r="J789" s="78"/>
      <c r="K789" s="78">
        <f>IF(H789=0,0,(J789/H789)*100)</f>
        <v>0</v>
      </c>
    </row>
    <row r="790" spans="1:11" ht="12.75">
      <c r="A790" s="21">
        <v>53325</v>
      </c>
      <c r="B790" s="208" t="s">
        <v>199</v>
      </c>
      <c r="C790" s="209"/>
      <c r="D790" s="209"/>
      <c r="E790" s="209"/>
      <c r="F790" s="209"/>
      <c r="G790" s="210"/>
      <c r="H790" s="78"/>
      <c r="I790" s="78">
        <f>J790-H790</f>
        <v>0</v>
      </c>
      <c r="J790" s="78"/>
      <c r="K790" s="78">
        <f>IF(H790=0,0,(J790/H790)*100)</f>
        <v>0</v>
      </c>
    </row>
    <row r="791" spans="1:11" ht="12.75">
      <c r="A791" s="40">
        <v>534</v>
      </c>
      <c r="B791" s="174" t="s">
        <v>877</v>
      </c>
      <c r="C791" s="174"/>
      <c r="D791" s="174"/>
      <c r="E791" s="174"/>
      <c r="F791" s="174"/>
      <c r="G791" s="174"/>
      <c r="H791" s="83">
        <f>SUM(H792+H794)</f>
        <v>0</v>
      </c>
      <c r="I791" s="83">
        <f>SUM(I792+I794)</f>
        <v>0</v>
      </c>
      <c r="J791" s="83">
        <f>SUM(J792+J794)</f>
        <v>0</v>
      </c>
      <c r="K791" s="83">
        <f>SUM(K792+K794)</f>
        <v>0</v>
      </c>
    </row>
    <row r="792" spans="1:11" ht="12.75">
      <c r="A792" s="44" t="s">
        <v>878</v>
      </c>
      <c r="B792" s="172" t="s">
        <v>879</v>
      </c>
      <c r="C792" s="172"/>
      <c r="D792" s="172"/>
      <c r="E792" s="172"/>
      <c r="F792" s="172"/>
      <c r="G792" s="172"/>
      <c r="H792" s="84">
        <f>SUM(H793)</f>
        <v>0</v>
      </c>
      <c r="I792" s="84">
        <f>SUM(I793)</f>
        <v>0</v>
      </c>
      <c r="J792" s="84">
        <f>SUM(J793)</f>
        <v>0</v>
      </c>
      <c r="K792" s="84">
        <f>SUM(K793)</f>
        <v>0</v>
      </c>
    </row>
    <row r="793" spans="1:11" ht="12.75">
      <c r="A793" s="21">
        <v>53412</v>
      </c>
      <c r="B793" s="173" t="s">
        <v>879</v>
      </c>
      <c r="C793" s="173"/>
      <c r="D793" s="173"/>
      <c r="E793" s="173"/>
      <c r="F793" s="173"/>
      <c r="G793" s="173"/>
      <c r="H793" s="78"/>
      <c r="I793" s="78">
        <f>J793-H793</f>
        <v>0</v>
      </c>
      <c r="J793" s="78"/>
      <c r="K793" s="78">
        <f>IF(H793=0,0,(J793/H793)*100)</f>
        <v>0</v>
      </c>
    </row>
    <row r="794" spans="1:11" ht="12.75">
      <c r="A794" s="44" t="s">
        <v>880</v>
      </c>
      <c r="B794" s="172" t="s">
        <v>881</v>
      </c>
      <c r="C794" s="172"/>
      <c r="D794" s="172"/>
      <c r="E794" s="172"/>
      <c r="F794" s="172"/>
      <c r="G794" s="172"/>
      <c r="H794" s="84">
        <f>SUM(H795)</f>
        <v>0</v>
      </c>
      <c r="I794" s="84">
        <f>SUM(I795)</f>
        <v>0</v>
      </c>
      <c r="J794" s="84">
        <f>SUM(J795)</f>
        <v>0</v>
      </c>
      <c r="K794" s="84">
        <f>SUM(K795)</f>
        <v>0</v>
      </c>
    </row>
    <row r="795" spans="1:11" ht="15" customHeight="1">
      <c r="A795" s="21">
        <v>53422</v>
      </c>
      <c r="B795" s="173" t="s">
        <v>881</v>
      </c>
      <c r="C795" s="173"/>
      <c r="D795" s="173"/>
      <c r="E795" s="173"/>
      <c r="F795" s="173"/>
      <c r="G795" s="173"/>
      <c r="H795" s="78"/>
      <c r="I795" s="78">
        <f>J795-H795</f>
        <v>0</v>
      </c>
      <c r="J795" s="78"/>
      <c r="K795" s="78">
        <f>IF(H795=0,0,(J795/H795)*100)</f>
        <v>0</v>
      </c>
    </row>
    <row r="796" spans="1:11" ht="21" customHeight="1">
      <c r="A796" s="48">
        <v>54</v>
      </c>
      <c r="B796" s="178" t="s">
        <v>304</v>
      </c>
      <c r="C796" s="178"/>
      <c r="D796" s="178"/>
      <c r="E796" s="178"/>
      <c r="F796" s="178"/>
      <c r="G796" s="178"/>
      <c r="H796" s="79">
        <f>SUM(H797+H810+H825+H831+H860+H881)</f>
        <v>0</v>
      </c>
      <c r="I796" s="79">
        <f>SUM(I797+I810+I825+I831+I860+I881)</f>
        <v>0</v>
      </c>
      <c r="J796" s="79">
        <f>SUM(J797+J810+J825+J831+J860+J881)</f>
        <v>0</v>
      </c>
      <c r="K796" s="79">
        <f>SUM(K797+K810+K825+K831+K860+K881)</f>
        <v>0</v>
      </c>
    </row>
    <row r="797" spans="1:11" ht="24" customHeight="1">
      <c r="A797" s="40">
        <v>541</v>
      </c>
      <c r="B797" s="203" t="s">
        <v>305</v>
      </c>
      <c r="C797" s="203"/>
      <c r="D797" s="203"/>
      <c r="E797" s="203"/>
      <c r="F797" s="203"/>
      <c r="G797" s="203"/>
      <c r="H797" s="76">
        <f>SUM(H798+H801+H804+H807)</f>
        <v>0</v>
      </c>
      <c r="I797" s="76">
        <f>SUM(I798+I801+I804+I807)</f>
        <v>0</v>
      </c>
      <c r="J797" s="76">
        <f>SUM(J798+J801+J804+J807)</f>
        <v>0</v>
      </c>
      <c r="K797" s="76">
        <f>SUM(K798+K801+K804+K807)</f>
        <v>0</v>
      </c>
    </row>
    <row r="798" spans="1:11" ht="12.75">
      <c r="A798" s="44" t="s">
        <v>883</v>
      </c>
      <c r="B798" s="172" t="s">
        <v>884</v>
      </c>
      <c r="C798" s="172"/>
      <c r="D798" s="172"/>
      <c r="E798" s="172"/>
      <c r="F798" s="172"/>
      <c r="G798" s="172"/>
      <c r="H798" s="77">
        <f>SUM(H799+H800)</f>
        <v>0</v>
      </c>
      <c r="I798" s="77">
        <f>SUM(I799+I800)</f>
        <v>0</v>
      </c>
      <c r="J798" s="77">
        <f>SUM(J799+J800)</f>
        <v>0</v>
      </c>
      <c r="K798" s="77">
        <f>SUM(K799+K800)</f>
        <v>0</v>
      </c>
    </row>
    <row r="799" spans="1:11" ht="12.75">
      <c r="A799" s="21">
        <v>54131</v>
      </c>
      <c r="B799" s="173" t="s">
        <v>885</v>
      </c>
      <c r="C799" s="173"/>
      <c r="D799" s="173"/>
      <c r="E799" s="173"/>
      <c r="F799" s="173"/>
      <c r="G799" s="173"/>
      <c r="H799" s="78"/>
      <c r="I799" s="78">
        <f>J799-H799</f>
        <v>0</v>
      </c>
      <c r="J799" s="78"/>
      <c r="K799" s="78">
        <f>IF(H799=0,0,(J799/H799)*100)</f>
        <v>0</v>
      </c>
    </row>
    <row r="800" spans="1:11" ht="12.75">
      <c r="A800" s="21">
        <v>54132</v>
      </c>
      <c r="B800" s="173" t="s">
        <v>886</v>
      </c>
      <c r="C800" s="173"/>
      <c r="D800" s="173"/>
      <c r="E800" s="173"/>
      <c r="F800" s="173"/>
      <c r="G800" s="173"/>
      <c r="H800" s="78"/>
      <c r="I800" s="78">
        <f>J800-H800</f>
        <v>0</v>
      </c>
      <c r="J800" s="78"/>
      <c r="K800" s="78">
        <f>IF(H800=0,0,(J800/H800)*100)</f>
        <v>0</v>
      </c>
    </row>
    <row r="801" spans="1:11" ht="12.75">
      <c r="A801" s="44" t="s">
        <v>200</v>
      </c>
      <c r="B801" s="172" t="s">
        <v>201</v>
      </c>
      <c r="C801" s="172"/>
      <c r="D801" s="172"/>
      <c r="E801" s="172"/>
      <c r="F801" s="172"/>
      <c r="G801" s="172"/>
      <c r="H801" s="77">
        <f>SUM(H802:H803)</f>
        <v>0</v>
      </c>
      <c r="I801" s="77">
        <f>SUM(I802:I803)</f>
        <v>0</v>
      </c>
      <c r="J801" s="77">
        <f>SUM(J802:J803)</f>
        <v>0</v>
      </c>
      <c r="K801" s="77">
        <f>SUM(K802:K803)</f>
        <v>0</v>
      </c>
    </row>
    <row r="802" spans="1:11" ht="12.75">
      <c r="A802" s="21">
        <v>54141</v>
      </c>
      <c r="B802" s="208" t="s">
        <v>202</v>
      </c>
      <c r="C802" s="209"/>
      <c r="D802" s="209"/>
      <c r="E802" s="209"/>
      <c r="F802" s="209"/>
      <c r="G802" s="210"/>
      <c r="H802" s="78"/>
      <c r="I802" s="78">
        <f>J802-H802</f>
        <v>0</v>
      </c>
      <c r="J802" s="78"/>
      <c r="K802" s="78">
        <f>IF(H802=0,0,(J802/H802)*100)</f>
        <v>0</v>
      </c>
    </row>
    <row r="803" spans="1:11" ht="12.75">
      <c r="A803" s="21">
        <v>54142</v>
      </c>
      <c r="B803" s="208" t="s">
        <v>203</v>
      </c>
      <c r="C803" s="209"/>
      <c r="D803" s="209"/>
      <c r="E803" s="209"/>
      <c r="F803" s="209"/>
      <c r="G803" s="210"/>
      <c r="H803" s="78"/>
      <c r="I803" s="78">
        <f>J803-H803</f>
        <v>0</v>
      </c>
      <c r="J803" s="78"/>
      <c r="K803" s="78">
        <f>IF(H803=0,0,(J803/H803)*100)</f>
        <v>0</v>
      </c>
    </row>
    <row r="804" spans="1:11" ht="12.75">
      <c r="A804" s="54">
        <v>5415</v>
      </c>
      <c r="B804" s="172" t="s">
        <v>204</v>
      </c>
      <c r="C804" s="172"/>
      <c r="D804" s="172"/>
      <c r="E804" s="172"/>
      <c r="F804" s="172"/>
      <c r="G804" s="172"/>
      <c r="H804" s="77">
        <f>SUM(H805:H806)</f>
        <v>0</v>
      </c>
      <c r="I804" s="77">
        <f>SUM(I805:I806)</f>
        <v>0</v>
      </c>
      <c r="J804" s="77">
        <f>SUM(J805:J806)</f>
        <v>0</v>
      </c>
      <c r="K804" s="77">
        <f>SUM(K805:K806)</f>
        <v>0</v>
      </c>
    </row>
    <row r="805" spans="1:11" ht="12.75">
      <c r="A805" s="21">
        <v>54151</v>
      </c>
      <c r="B805" s="208" t="s">
        <v>205</v>
      </c>
      <c r="C805" s="209"/>
      <c r="D805" s="209"/>
      <c r="E805" s="209"/>
      <c r="F805" s="209"/>
      <c r="G805" s="210"/>
      <c r="H805" s="78"/>
      <c r="I805" s="78">
        <f>J805-H805</f>
        <v>0</v>
      </c>
      <c r="J805" s="78"/>
      <c r="K805" s="78">
        <f>IF(H805=0,0,(J805/H805)*100)</f>
        <v>0</v>
      </c>
    </row>
    <row r="806" spans="1:11" ht="12.75">
      <c r="A806" s="21">
        <v>54152</v>
      </c>
      <c r="B806" s="208" t="s">
        <v>206</v>
      </c>
      <c r="C806" s="209"/>
      <c r="D806" s="209"/>
      <c r="E806" s="209"/>
      <c r="F806" s="209"/>
      <c r="G806" s="210"/>
      <c r="H806" s="78"/>
      <c r="I806" s="78">
        <f>J806-H806</f>
        <v>0</v>
      </c>
      <c r="J806" s="78"/>
      <c r="K806" s="78">
        <f>IF(H806=0,0,(J806/H806)*100)</f>
        <v>0</v>
      </c>
    </row>
    <row r="807" spans="1:11" ht="12.75">
      <c r="A807" s="54">
        <v>5416</v>
      </c>
      <c r="B807" s="172" t="s">
        <v>207</v>
      </c>
      <c r="C807" s="172"/>
      <c r="D807" s="172"/>
      <c r="E807" s="172"/>
      <c r="F807" s="172"/>
      <c r="G807" s="172"/>
      <c r="H807" s="77">
        <f>SUM(H808:H809)</f>
        <v>0</v>
      </c>
      <c r="I807" s="77">
        <f>SUM(I808:I809)</f>
        <v>0</v>
      </c>
      <c r="J807" s="77">
        <f>SUM(J808:J809)</f>
        <v>0</v>
      </c>
      <c r="K807" s="77">
        <f>SUM(K808:K809)</f>
        <v>0</v>
      </c>
    </row>
    <row r="808" spans="1:11" ht="12.75">
      <c r="A808" s="21">
        <v>54161</v>
      </c>
      <c r="B808" s="180" t="s">
        <v>208</v>
      </c>
      <c r="C808" s="180"/>
      <c r="D808" s="180"/>
      <c r="E808" s="180"/>
      <c r="F808" s="180"/>
      <c r="G808" s="180"/>
      <c r="H808" s="78"/>
      <c r="I808" s="78">
        <f>J808-H808</f>
        <v>0</v>
      </c>
      <c r="J808" s="78"/>
      <c r="K808" s="78">
        <f>IF(H808=0,0,(J808/H808)*100)</f>
        <v>0</v>
      </c>
    </row>
    <row r="809" spans="1:11" ht="12.75">
      <c r="A809" s="21">
        <v>54162</v>
      </c>
      <c r="B809" s="180" t="s">
        <v>209</v>
      </c>
      <c r="C809" s="180"/>
      <c r="D809" s="180"/>
      <c r="E809" s="180"/>
      <c r="F809" s="180"/>
      <c r="G809" s="180"/>
      <c r="H809" s="78"/>
      <c r="I809" s="78">
        <f>J809-H809</f>
        <v>0</v>
      </c>
      <c r="J809" s="78"/>
      <c r="K809" s="78">
        <f>IF(H809=0,0,(J809/H809)*100)</f>
        <v>0</v>
      </c>
    </row>
    <row r="810" spans="1:11" ht="21.75" customHeight="1">
      <c r="A810" s="40">
        <v>542</v>
      </c>
      <c r="B810" s="174" t="s">
        <v>306</v>
      </c>
      <c r="C810" s="174"/>
      <c r="D810" s="174"/>
      <c r="E810" s="174"/>
      <c r="F810" s="174"/>
      <c r="G810" s="174"/>
      <c r="H810" s="83">
        <f>SUM(H811+H816+H820)</f>
        <v>0</v>
      </c>
      <c r="I810" s="83">
        <f>SUM(I811+I816+I820)</f>
        <v>0</v>
      </c>
      <c r="J810" s="83">
        <f>SUM(J811+J816+J820)</f>
        <v>0</v>
      </c>
      <c r="K810" s="83">
        <f>SUM(K811+K816+K820)</f>
        <v>0</v>
      </c>
    </row>
    <row r="811" spans="1:14" ht="20.25" customHeight="1">
      <c r="A811" s="54">
        <v>5422</v>
      </c>
      <c r="B811" s="172" t="s">
        <v>210</v>
      </c>
      <c r="C811" s="172"/>
      <c r="D811" s="172"/>
      <c r="E811" s="172"/>
      <c r="F811" s="172"/>
      <c r="G811" s="172"/>
      <c r="H811" s="84">
        <f>SUM(H812+H813+H814+H815)</f>
        <v>0</v>
      </c>
      <c r="I811" s="84">
        <f>SUM(I812+I813+I814+I815)</f>
        <v>0</v>
      </c>
      <c r="J811" s="84">
        <f>SUM(J812+J813+J814+J815)</f>
        <v>0</v>
      </c>
      <c r="K811" s="84">
        <f>SUM(K812+K813+K814+K815)</f>
        <v>0</v>
      </c>
      <c r="N811" s="19"/>
    </row>
    <row r="812" spans="1:11" ht="18" customHeight="1">
      <c r="A812" s="21">
        <v>54221</v>
      </c>
      <c r="B812" s="180" t="s">
        <v>211</v>
      </c>
      <c r="C812" s="180"/>
      <c r="D812" s="180"/>
      <c r="E812" s="180"/>
      <c r="F812" s="180"/>
      <c r="G812" s="180"/>
      <c r="H812" s="87"/>
      <c r="I812" s="87">
        <f>J812-H812</f>
        <v>0</v>
      </c>
      <c r="J812" s="87"/>
      <c r="K812" s="87">
        <f>IF(H812=0,0,(J812/H812)*100)</f>
        <v>0</v>
      </c>
    </row>
    <row r="813" spans="1:11" ht="15.75" customHeight="1">
      <c r="A813" s="21">
        <v>54222</v>
      </c>
      <c r="B813" s="180" t="s">
        <v>212</v>
      </c>
      <c r="C813" s="180"/>
      <c r="D813" s="180"/>
      <c r="E813" s="180"/>
      <c r="F813" s="180"/>
      <c r="G813" s="180"/>
      <c r="H813" s="87"/>
      <c r="I813" s="87">
        <f>J813-H813</f>
        <v>0</v>
      </c>
      <c r="J813" s="87"/>
      <c r="K813" s="87">
        <f>IF(H813=0,0,(J813/H813)*100)</f>
        <v>0</v>
      </c>
    </row>
    <row r="814" spans="1:11" ht="15.75" customHeight="1">
      <c r="A814" s="97">
        <v>54223</v>
      </c>
      <c r="B814" s="195" t="s">
        <v>975</v>
      </c>
      <c r="C814" s="196"/>
      <c r="D814" s="196"/>
      <c r="E814" s="196"/>
      <c r="F814" s="196"/>
      <c r="G814" s="197"/>
      <c r="H814" s="87"/>
      <c r="I814" s="87">
        <f>J814-H814</f>
        <v>0</v>
      </c>
      <c r="J814" s="87"/>
      <c r="K814" s="87">
        <f>IF(H814=0,0,(J814/H814)*100)</f>
        <v>0</v>
      </c>
    </row>
    <row r="815" spans="1:11" ht="15.75" customHeight="1">
      <c r="A815" s="97">
        <v>54224</v>
      </c>
      <c r="B815" s="195" t="s">
        <v>976</v>
      </c>
      <c r="C815" s="196"/>
      <c r="D815" s="196"/>
      <c r="E815" s="196"/>
      <c r="F815" s="196"/>
      <c r="G815" s="197"/>
      <c r="H815" s="87"/>
      <c r="I815" s="87">
        <f>J815-H815</f>
        <v>0</v>
      </c>
      <c r="J815" s="87"/>
      <c r="K815" s="87">
        <f>IF(H815=0,0,(J815/H815)*100)</f>
        <v>0</v>
      </c>
    </row>
    <row r="816" spans="1:11" ht="15.75" customHeight="1">
      <c r="A816" s="54">
        <v>5423</v>
      </c>
      <c r="B816" s="172" t="s">
        <v>213</v>
      </c>
      <c r="C816" s="172"/>
      <c r="D816" s="172"/>
      <c r="E816" s="172"/>
      <c r="F816" s="172"/>
      <c r="G816" s="172"/>
      <c r="H816" s="84">
        <f>SUM(H817+H818+H819)</f>
        <v>0</v>
      </c>
      <c r="I816" s="84">
        <f>SUM(I817+I818+I819)</f>
        <v>0</v>
      </c>
      <c r="J816" s="84">
        <f>SUM(J817+J818+J819)</f>
        <v>0</v>
      </c>
      <c r="K816" s="84">
        <f>SUM(K817+K818+K819)</f>
        <v>0</v>
      </c>
    </row>
    <row r="817" spans="1:11" ht="15.75" customHeight="1">
      <c r="A817" s="21">
        <v>54231</v>
      </c>
      <c r="B817" s="180" t="s">
        <v>214</v>
      </c>
      <c r="C817" s="180"/>
      <c r="D817" s="180"/>
      <c r="E817" s="180"/>
      <c r="F817" s="180"/>
      <c r="G817" s="180"/>
      <c r="H817" s="87"/>
      <c r="I817" s="87">
        <f>J817-H817</f>
        <v>0</v>
      </c>
      <c r="J817" s="87"/>
      <c r="K817" s="87">
        <f>IF(H817=0,0,(J817/H817)*100)</f>
        <v>0</v>
      </c>
    </row>
    <row r="818" spans="1:11" ht="15.75" customHeight="1">
      <c r="A818" s="21">
        <v>54232</v>
      </c>
      <c r="B818" s="180" t="s">
        <v>215</v>
      </c>
      <c r="C818" s="180"/>
      <c r="D818" s="180"/>
      <c r="E818" s="180"/>
      <c r="F818" s="180"/>
      <c r="G818" s="180"/>
      <c r="H818" s="87"/>
      <c r="I818" s="87">
        <f>J818-H818</f>
        <v>0</v>
      </c>
      <c r="J818" s="87"/>
      <c r="K818" s="87">
        <f>IF(H818=0,0,(J818/H818)*100)</f>
        <v>0</v>
      </c>
    </row>
    <row r="819" spans="1:11" ht="15.75" customHeight="1">
      <c r="A819" s="97">
        <v>54233</v>
      </c>
      <c r="B819" s="195" t="s">
        <v>977</v>
      </c>
      <c r="C819" s="196"/>
      <c r="D819" s="196"/>
      <c r="E819" s="196"/>
      <c r="F819" s="196"/>
      <c r="G819" s="197"/>
      <c r="H819" s="87"/>
      <c r="I819" s="87">
        <f>J819-H819</f>
        <v>0</v>
      </c>
      <c r="J819" s="87"/>
      <c r="K819" s="87">
        <f>IF(H819=0,0,(J819/H819)*100)</f>
        <v>0</v>
      </c>
    </row>
    <row r="820" spans="1:11" ht="18.75" customHeight="1">
      <c r="A820" s="54">
        <v>5424</v>
      </c>
      <c r="B820" s="211" t="s">
        <v>216</v>
      </c>
      <c r="C820" s="212"/>
      <c r="D820" s="212"/>
      <c r="E820" s="212"/>
      <c r="F820" s="212"/>
      <c r="G820" s="213"/>
      <c r="H820" s="91">
        <f>SUM(H821+H822+H823+H824)</f>
        <v>0</v>
      </c>
      <c r="I820" s="91">
        <f>SUM(I821+I822+I823+I824)</f>
        <v>0</v>
      </c>
      <c r="J820" s="91">
        <f>SUM(J821+J822+J823+J824)</f>
        <v>0</v>
      </c>
      <c r="K820" s="91">
        <f>SUM(K821+K822+K823+K824)</f>
        <v>0</v>
      </c>
    </row>
    <row r="821" spans="1:14" ht="18" customHeight="1">
      <c r="A821" s="67">
        <v>54241</v>
      </c>
      <c r="B821" s="214" t="s">
        <v>217</v>
      </c>
      <c r="C821" s="215"/>
      <c r="D821" s="215"/>
      <c r="E821" s="215"/>
      <c r="F821" s="215"/>
      <c r="G821" s="216"/>
      <c r="H821" s="88"/>
      <c r="I821" s="88">
        <f>J821-H821</f>
        <v>0</v>
      </c>
      <c r="J821" s="88"/>
      <c r="K821" s="88">
        <f>IF(H821=0,0,(J821/H821)*100)</f>
        <v>0</v>
      </c>
      <c r="N821" s="20"/>
    </row>
    <row r="822" spans="1:11" ht="18.75" customHeight="1">
      <c r="A822" s="67">
        <v>54242</v>
      </c>
      <c r="B822" s="214" t="s">
        <v>218</v>
      </c>
      <c r="C822" s="215"/>
      <c r="D822" s="215"/>
      <c r="E822" s="215"/>
      <c r="F822" s="215"/>
      <c r="G822" s="216"/>
      <c r="H822" s="88"/>
      <c r="I822" s="88">
        <f>J822-H822</f>
        <v>0</v>
      </c>
      <c r="J822" s="88"/>
      <c r="K822" s="88">
        <f>IF(H822=0,0,(J822/H822)*100)</f>
        <v>0</v>
      </c>
    </row>
    <row r="823" spans="1:11" ht="15" customHeight="1">
      <c r="A823" s="98">
        <v>54243</v>
      </c>
      <c r="B823" s="195" t="s">
        <v>978</v>
      </c>
      <c r="C823" s="196"/>
      <c r="D823" s="196"/>
      <c r="E823" s="196"/>
      <c r="F823" s="196"/>
      <c r="G823" s="197"/>
      <c r="H823" s="88"/>
      <c r="I823" s="88">
        <f>J823-H823</f>
        <v>0</v>
      </c>
      <c r="J823" s="88"/>
      <c r="K823" s="88">
        <f>IF(H823=0,0,(J823/H823)*100)</f>
        <v>0</v>
      </c>
    </row>
    <row r="824" spans="1:11" ht="15" customHeight="1">
      <c r="A824" s="98">
        <v>54244</v>
      </c>
      <c r="B824" s="195" t="s">
        <v>979</v>
      </c>
      <c r="C824" s="196"/>
      <c r="D824" s="196"/>
      <c r="E824" s="196"/>
      <c r="F824" s="196"/>
      <c r="G824" s="197"/>
      <c r="H824" s="88"/>
      <c r="I824" s="88">
        <f>J824-H824</f>
        <v>0</v>
      </c>
      <c r="J824" s="88"/>
      <c r="K824" s="88">
        <f>IF(H824=0,0,(J824/H824)*100)</f>
        <v>0</v>
      </c>
    </row>
    <row r="825" spans="1:11" ht="18" customHeight="1">
      <c r="A825" s="40">
        <v>543</v>
      </c>
      <c r="B825" s="174" t="s">
        <v>887</v>
      </c>
      <c r="C825" s="174"/>
      <c r="D825" s="174"/>
      <c r="E825" s="174"/>
      <c r="F825" s="174"/>
      <c r="G825" s="174"/>
      <c r="H825" s="83">
        <f>SUM(H826)</f>
        <v>0</v>
      </c>
      <c r="I825" s="83">
        <f>SUM(I826)</f>
        <v>0</v>
      </c>
      <c r="J825" s="83">
        <f>SUM(J826)</f>
        <v>0</v>
      </c>
      <c r="K825" s="83">
        <f>SUM(K826)</f>
        <v>0</v>
      </c>
    </row>
    <row r="826" spans="1:11" ht="16.5" customHeight="1">
      <c r="A826" s="44" t="s">
        <v>888</v>
      </c>
      <c r="B826" s="172" t="s">
        <v>887</v>
      </c>
      <c r="C826" s="172"/>
      <c r="D826" s="172"/>
      <c r="E826" s="172"/>
      <c r="F826" s="172"/>
      <c r="G826" s="172"/>
      <c r="H826" s="85">
        <f>SUM(H827+H828+H829+H830)</f>
        <v>0</v>
      </c>
      <c r="I826" s="85">
        <f>SUM(I827+I828+I829+I830)</f>
        <v>0</v>
      </c>
      <c r="J826" s="85">
        <f>SUM(J827+J828+J829+J830)</f>
        <v>0</v>
      </c>
      <c r="K826" s="85">
        <f>SUM(K827+K828+K829+K830)</f>
        <v>0</v>
      </c>
    </row>
    <row r="827" spans="1:11" ht="17.25" customHeight="1">
      <c r="A827" s="21">
        <v>54311</v>
      </c>
      <c r="B827" s="173" t="s">
        <v>889</v>
      </c>
      <c r="C827" s="173"/>
      <c r="D827" s="173"/>
      <c r="E827" s="173"/>
      <c r="F827" s="173"/>
      <c r="G827" s="173"/>
      <c r="H827" s="78"/>
      <c r="I827" s="78">
        <f>J827-H827</f>
        <v>0</v>
      </c>
      <c r="J827" s="78"/>
      <c r="K827" s="78">
        <f>IF(H827=0,0,(J827/H827)*100)</f>
        <v>0</v>
      </c>
    </row>
    <row r="828" spans="1:11" ht="18" customHeight="1">
      <c r="A828" s="21">
        <v>54312</v>
      </c>
      <c r="B828" s="173" t="s">
        <v>890</v>
      </c>
      <c r="C828" s="173"/>
      <c r="D828" s="173"/>
      <c r="E828" s="173"/>
      <c r="F828" s="173"/>
      <c r="G828" s="173"/>
      <c r="H828" s="78"/>
      <c r="I828" s="78">
        <f>J828-H828</f>
        <v>0</v>
      </c>
      <c r="J828" s="78"/>
      <c r="K828" s="78">
        <f>IF(H828=0,0,(J828/H828)*100)</f>
        <v>0</v>
      </c>
    </row>
    <row r="829" spans="1:11" ht="18" customHeight="1">
      <c r="A829" s="120">
        <v>54313</v>
      </c>
      <c r="B829" s="195" t="s">
        <v>980</v>
      </c>
      <c r="C829" s="196"/>
      <c r="D829" s="196"/>
      <c r="E829" s="196"/>
      <c r="F829" s="196"/>
      <c r="G829" s="197"/>
      <c r="H829" s="78"/>
      <c r="I829" s="78">
        <f>J829-H829</f>
        <v>0</v>
      </c>
      <c r="J829" s="78"/>
      <c r="K829" s="78">
        <f>IF(H829=0,0,(J829/H829)*100)</f>
        <v>0</v>
      </c>
    </row>
    <row r="830" spans="1:11" ht="18" customHeight="1">
      <c r="A830" s="120">
        <v>54314</v>
      </c>
      <c r="B830" s="195" t="s">
        <v>981</v>
      </c>
      <c r="C830" s="196"/>
      <c r="D830" s="196"/>
      <c r="E830" s="196"/>
      <c r="F830" s="196"/>
      <c r="G830" s="197"/>
      <c r="H830" s="78"/>
      <c r="I830" s="78">
        <f>J830-H830</f>
        <v>0</v>
      </c>
      <c r="J830" s="78"/>
      <c r="K830" s="78">
        <f>IF(H830=0,0,(J830/H830)*100)</f>
        <v>0</v>
      </c>
    </row>
    <row r="831" spans="1:11" ht="15.75" customHeight="1">
      <c r="A831" s="40">
        <v>544</v>
      </c>
      <c r="B831" s="174" t="s">
        <v>307</v>
      </c>
      <c r="C831" s="174"/>
      <c r="D831" s="174"/>
      <c r="E831" s="174"/>
      <c r="F831" s="174"/>
      <c r="G831" s="174"/>
      <c r="H831" s="83">
        <f>SUM(H832+H837+H841+H846+H851+H855)</f>
        <v>0</v>
      </c>
      <c r="I831" s="83">
        <f>SUM(I832+I837+I841+I846+I851+I855)</f>
        <v>0</v>
      </c>
      <c r="J831" s="83">
        <f>SUM(J832+J837+J841+J846+J851+J855)</f>
        <v>0</v>
      </c>
      <c r="K831" s="83">
        <f>SUM(K832+K837+K841+K846+K851+K855)</f>
        <v>0</v>
      </c>
    </row>
    <row r="832" spans="1:11" ht="24.75" customHeight="1">
      <c r="A832" s="44" t="s">
        <v>219</v>
      </c>
      <c r="B832" s="206" t="s">
        <v>220</v>
      </c>
      <c r="C832" s="206"/>
      <c r="D832" s="206"/>
      <c r="E832" s="206"/>
      <c r="F832" s="206"/>
      <c r="G832" s="206"/>
      <c r="H832" s="84">
        <f>SUM(H833+H834+H835+H836)</f>
        <v>0</v>
      </c>
      <c r="I832" s="84">
        <f>SUM(I833+I834+I835+I836)</f>
        <v>0</v>
      </c>
      <c r="J832" s="84">
        <f>SUM(J833+J834+J835+J836)</f>
        <v>0</v>
      </c>
      <c r="K832" s="84">
        <f>SUM(K833+K834+K835+K836)</f>
        <v>0</v>
      </c>
    </row>
    <row r="833" spans="1:11" ht="17.25" customHeight="1">
      <c r="A833" s="21">
        <v>54431</v>
      </c>
      <c r="B833" s="208" t="s">
        <v>221</v>
      </c>
      <c r="C833" s="209"/>
      <c r="D833" s="209"/>
      <c r="E833" s="209"/>
      <c r="F833" s="209"/>
      <c r="G833" s="210"/>
      <c r="H833" s="87"/>
      <c r="I833" s="87">
        <f>J833-H833</f>
        <v>0</v>
      </c>
      <c r="J833" s="87"/>
      <c r="K833" s="87">
        <f>IF(H833=0,0,(J833/H833)*100)</f>
        <v>0</v>
      </c>
    </row>
    <row r="834" spans="1:11" ht="21.75" customHeight="1">
      <c r="A834" s="21">
        <v>54432</v>
      </c>
      <c r="B834" s="208" t="s">
        <v>222</v>
      </c>
      <c r="C834" s="209"/>
      <c r="D834" s="209"/>
      <c r="E834" s="209"/>
      <c r="F834" s="209"/>
      <c r="G834" s="210"/>
      <c r="H834" s="87"/>
      <c r="I834" s="87">
        <f>J834-H834</f>
        <v>0</v>
      </c>
      <c r="J834" s="87"/>
      <c r="K834" s="87">
        <f>IF(H834=0,0,(J834/H834)*100)</f>
        <v>0</v>
      </c>
    </row>
    <row r="835" spans="1:11" ht="21.75" customHeight="1">
      <c r="A835" s="120">
        <v>54433</v>
      </c>
      <c r="B835" s="195" t="s">
        <v>982</v>
      </c>
      <c r="C835" s="196"/>
      <c r="D835" s="196"/>
      <c r="E835" s="196"/>
      <c r="F835" s="196"/>
      <c r="G835" s="197"/>
      <c r="H835" s="87"/>
      <c r="I835" s="87">
        <f>J835-H835</f>
        <v>0</v>
      </c>
      <c r="J835" s="87"/>
      <c r="K835" s="87">
        <f>IF(H835=0,0,(J835/H835)*100)</f>
        <v>0</v>
      </c>
    </row>
    <row r="836" spans="1:11" ht="21.75" customHeight="1">
      <c r="A836" s="120">
        <v>54434</v>
      </c>
      <c r="B836" s="195" t="s">
        <v>983</v>
      </c>
      <c r="C836" s="196"/>
      <c r="D836" s="196"/>
      <c r="E836" s="196"/>
      <c r="F836" s="196"/>
      <c r="G836" s="197"/>
      <c r="H836" s="87"/>
      <c r="I836" s="87">
        <f>J836-H836</f>
        <v>0</v>
      </c>
      <c r="J836" s="87"/>
      <c r="K836" s="87">
        <f>IF(H836=0,0,(J836/H836)*100)</f>
        <v>0</v>
      </c>
    </row>
    <row r="837" spans="1:11" ht="21.75" customHeight="1">
      <c r="A837" s="44" t="s">
        <v>223</v>
      </c>
      <c r="B837" s="206" t="s">
        <v>224</v>
      </c>
      <c r="C837" s="206"/>
      <c r="D837" s="206"/>
      <c r="E837" s="206"/>
      <c r="F837" s="206"/>
      <c r="G837" s="206"/>
      <c r="H837" s="84">
        <f>SUM(H838+H839+H840)</f>
        <v>0</v>
      </c>
      <c r="I837" s="84">
        <f>SUM(I838+I839+I840)</f>
        <v>0</v>
      </c>
      <c r="J837" s="84">
        <f>SUM(J838+J839+J840)</f>
        <v>0</v>
      </c>
      <c r="K837" s="84">
        <f>SUM(K838+K839+K840)</f>
        <v>0</v>
      </c>
    </row>
    <row r="838" spans="1:11" ht="24" customHeight="1">
      <c r="A838" s="68">
        <v>54441</v>
      </c>
      <c r="B838" s="207" t="s">
        <v>225</v>
      </c>
      <c r="C838" s="207"/>
      <c r="D838" s="207"/>
      <c r="E838" s="207"/>
      <c r="F838" s="207"/>
      <c r="G838" s="207"/>
      <c r="H838" s="89"/>
      <c r="I838" s="89">
        <f>J838-H838</f>
        <v>0</v>
      </c>
      <c r="J838" s="89"/>
      <c r="K838" s="89">
        <f>IF(H838=0,0,(J838/H838)*100)</f>
        <v>0</v>
      </c>
    </row>
    <row r="839" spans="1:11" ht="21.75" customHeight="1">
      <c r="A839" s="68">
        <v>54442</v>
      </c>
      <c r="B839" s="207" t="s">
        <v>226</v>
      </c>
      <c r="C839" s="207"/>
      <c r="D839" s="207"/>
      <c r="E839" s="207"/>
      <c r="F839" s="207"/>
      <c r="G839" s="207"/>
      <c r="H839" s="86"/>
      <c r="I839" s="86">
        <f>J839-H839</f>
        <v>0</v>
      </c>
      <c r="J839" s="86"/>
      <c r="K839" s="86">
        <f>IF(H839=0,0,(J839/H839)*100)</f>
        <v>0</v>
      </c>
    </row>
    <row r="840" spans="1:11" ht="21.75" customHeight="1">
      <c r="A840" s="120">
        <v>54443</v>
      </c>
      <c r="B840" s="195" t="s">
        <v>984</v>
      </c>
      <c r="C840" s="196"/>
      <c r="D840" s="196"/>
      <c r="E840" s="196"/>
      <c r="F840" s="196"/>
      <c r="G840" s="197"/>
      <c r="H840" s="86"/>
      <c r="I840" s="86">
        <f>J840-H840</f>
        <v>0</v>
      </c>
      <c r="J840" s="86"/>
      <c r="K840" s="86">
        <f>IF(H840=0,0,(J840/H840)*100)</f>
        <v>0</v>
      </c>
    </row>
    <row r="841" spans="1:11" ht="25.5" customHeight="1">
      <c r="A841" s="44" t="s">
        <v>227</v>
      </c>
      <c r="B841" s="206" t="s">
        <v>228</v>
      </c>
      <c r="C841" s="206"/>
      <c r="D841" s="206"/>
      <c r="E841" s="206"/>
      <c r="F841" s="206"/>
      <c r="G841" s="206"/>
      <c r="H841" s="84">
        <f>SUM(H842+H843+H844+H845)</f>
        <v>0</v>
      </c>
      <c r="I841" s="84">
        <f>SUM(I842+I843+I844+I845)</f>
        <v>0</v>
      </c>
      <c r="J841" s="84">
        <f>SUM(J842+J843+J844+J845)</f>
        <v>0</v>
      </c>
      <c r="K841" s="84">
        <f>SUM(K842+K843+K844+K845)</f>
        <v>0</v>
      </c>
    </row>
    <row r="842" spans="1:11" ht="24.75" customHeight="1">
      <c r="A842" s="68">
        <v>54451</v>
      </c>
      <c r="B842" s="175" t="s">
        <v>229</v>
      </c>
      <c r="C842" s="176"/>
      <c r="D842" s="176"/>
      <c r="E842" s="176"/>
      <c r="F842" s="176"/>
      <c r="G842" s="177"/>
      <c r="H842" s="86"/>
      <c r="I842" s="86">
        <f>J842-H842</f>
        <v>0</v>
      </c>
      <c r="J842" s="86"/>
      <c r="K842" s="86">
        <f>IF(H842=0,0,(J842/H842)*100)</f>
        <v>0</v>
      </c>
    </row>
    <row r="843" spans="1:11" ht="21.75" customHeight="1">
      <c r="A843" s="68">
        <v>54452</v>
      </c>
      <c r="B843" s="175" t="s">
        <v>230</v>
      </c>
      <c r="C843" s="176"/>
      <c r="D843" s="176"/>
      <c r="E843" s="176"/>
      <c r="F843" s="176"/>
      <c r="G843" s="177"/>
      <c r="H843" s="86"/>
      <c r="I843" s="86">
        <f>J843-H843</f>
        <v>0</v>
      </c>
      <c r="J843" s="86"/>
      <c r="K843" s="86">
        <f>IF(H843=0,0,(J843/H843)*100)</f>
        <v>0</v>
      </c>
    </row>
    <row r="844" spans="1:11" ht="21.75" customHeight="1">
      <c r="A844" s="120">
        <v>54453</v>
      </c>
      <c r="B844" s="195" t="s">
        <v>983</v>
      </c>
      <c r="C844" s="196"/>
      <c r="D844" s="196"/>
      <c r="E844" s="196"/>
      <c r="F844" s="196"/>
      <c r="G844" s="197"/>
      <c r="H844" s="86"/>
      <c r="I844" s="86">
        <f>J844-H844</f>
        <v>0</v>
      </c>
      <c r="J844" s="86"/>
      <c r="K844" s="86">
        <f>IF(H844=0,0,(J844/H844)*100)</f>
        <v>0</v>
      </c>
    </row>
    <row r="845" spans="1:11" ht="21.75" customHeight="1">
      <c r="A845" s="120">
        <v>54454</v>
      </c>
      <c r="B845" s="195" t="s">
        <v>985</v>
      </c>
      <c r="C845" s="196"/>
      <c r="D845" s="196"/>
      <c r="E845" s="196"/>
      <c r="F845" s="196"/>
      <c r="G845" s="197"/>
      <c r="H845" s="86"/>
      <c r="I845" s="86">
        <f>J845-H845</f>
        <v>0</v>
      </c>
      <c r="J845" s="86"/>
      <c r="K845" s="86">
        <f>IF(H845=0,0,(J845/H845)*100)</f>
        <v>0</v>
      </c>
    </row>
    <row r="846" spans="1:11" ht="21.75" customHeight="1">
      <c r="A846" s="44" t="s">
        <v>231</v>
      </c>
      <c r="B846" s="206" t="s">
        <v>232</v>
      </c>
      <c r="C846" s="206"/>
      <c r="D846" s="206"/>
      <c r="E846" s="206"/>
      <c r="F846" s="206"/>
      <c r="G846" s="206"/>
      <c r="H846" s="84">
        <f>SUM(H847+H848+H849+H850)</f>
        <v>0</v>
      </c>
      <c r="I846" s="84">
        <f>SUM(I847+I848+I849+I850)</f>
        <v>0</v>
      </c>
      <c r="J846" s="84">
        <f>SUM(J847+J848+J849+J850)</f>
        <v>0</v>
      </c>
      <c r="K846" s="84">
        <f>SUM(K847+K848+K849+K850)</f>
        <v>0</v>
      </c>
    </row>
    <row r="847" spans="1:11" ht="18" customHeight="1">
      <c r="A847" s="68">
        <v>54461</v>
      </c>
      <c r="B847" s="175" t="s">
        <v>233</v>
      </c>
      <c r="C847" s="176"/>
      <c r="D847" s="176"/>
      <c r="E847" s="176"/>
      <c r="F847" s="176"/>
      <c r="G847" s="177"/>
      <c r="H847" s="86"/>
      <c r="I847" s="86">
        <f>J847-H847</f>
        <v>0</v>
      </c>
      <c r="J847" s="86"/>
      <c r="K847" s="86">
        <f aca="true" t="shared" si="58" ref="K847:K859">IF(H847=0,0,(J847/H847)*100)</f>
        <v>0</v>
      </c>
    </row>
    <row r="848" spans="1:11" ht="18" customHeight="1">
      <c r="A848" s="68">
        <v>54462</v>
      </c>
      <c r="B848" s="175" t="s">
        <v>234</v>
      </c>
      <c r="C848" s="176"/>
      <c r="D848" s="176"/>
      <c r="E848" s="176"/>
      <c r="F848" s="176"/>
      <c r="G848" s="177"/>
      <c r="H848" s="86"/>
      <c r="I848" s="86">
        <f>J848-H848</f>
        <v>0</v>
      </c>
      <c r="J848" s="86"/>
      <c r="K848" s="86">
        <f t="shared" si="58"/>
        <v>0</v>
      </c>
    </row>
    <row r="849" spans="1:11" ht="18" customHeight="1">
      <c r="A849" s="120">
        <v>54463</v>
      </c>
      <c r="B849" s="195" t="s">
        <v>986</v>
      </c>
      <c r="C849" s="196"/>
      <c r="D849" s="196"/>
      <c r="E849" s="196"/>
      <c r="F849" s="196"/>
      <c r="G849" s="197"/>
      <c r="H849" s="86"/>
      <c r="I849" s="86">
        <f>J849-H849</f>
        <v>0</v>
      </c>
      <c r="J849" s="86"/>
      <c r="K849" s="86">
        <f t="shared" si="58"/>
        <v>0</v>
      </c>
    </row>
    <row r="850" spans="1:11" ht="18" customHeight="1">
      <c r="A850" s="120">
        <v>54464</v>
      </c>
      <c r="B850" s="195" t="s">
        <v>987</v>
      </c>
      <c r="C850" s="196"/>
      <c r="D850" s="196"/>
      <c r="E850" s="196"/>
      <c r="F850" s="196"/>
      <c r="G850" s="197"/>
      <c r="H850" s="86"/>
      <c r="I850" s="86">
        <f>J850-H850</f>
        <v>0</v>
      </c>
      <c r="J850" s="86"/>
      <c r="K850" s="86">
        <f t="shared" si="58"/>
        <v>0</v>
      </c>
    </row>
    <row r="851" spans="1:11" ht="21.75" customHeight="1">
      <c r="A851" s="44" t="s">
        <v>235</v>
      </c>
      <c r="B851" s="184" t="s">
        <v>236</v>
      </c>
      <c r="C851" s="204"/>
      <c r="D851" s="204"/>
      <c r="E851" s="204"/>
      <c r="F851" s="204"/>
      <c r="G851" s="205"/>
      <c r="H851" s="84">
        <f>SUM(H852+H853+H854)</f>
        <v>0</v>
      </c>
      <c r="I851" s="84">
        <f>SUM(I852+I853+I854)</f>
        <v>0</v>
      </c>
      <c r="J851" s="84">
        <f>SUM(J852+J853+J854)</f>
        <v>0</v>
      </c>
      <c r="K851" s="84">
        <f>SUM(K852+K853+K854)</f>
        <v>0</v>
      </c>
    </row>
    <row r="852" spans="1:11" ht="21.75" customHeight="1">
      <c r="A852" s="68">
        <v>54471</v>
      </c>
      <c r="B852" s="175" t="s">
        <v>237</v>
      </c>
      <c r="C852" s="176"/>
      <c r="D852" s="176"/>
      <c r="E852" s="176"/>
      <c r="F852" s="176"/>
      <c r="G852" s="177"/>
      <c r="H852" s="86"/>
      <c r="I852" s="86">
        <f>J852-H852</f>
        <v>0</v>
      </c>
      <c r="J852" s="86"/>
      <c r="K852" s="86">
        <f t="shared" si="58"/>
        <v>0</v>
      </c>
    </row>
    <row r="853" spans="1:11" ht="21.75" customHeight="1">
      <c r="A853" s="68">
        <v>54472</v>
      </c>
      <c r="B853" s="175" t="s">
        <v>238</v>
      </c>
      <c r="C853" s="176"/>
      <c r="D853" s="176"/>
      <c r="E853" s="176"/>
      <c r="F853" s="176"/>
      <c r="G853" s="177"/>
      <c r="H853" s="86"/>
      <c r="I853" s="86">
        <f>J853-H853</f>
        <v>0</v>
      </c>
      <c r="J853" s="86"/>
      <c r="K853" s="86">
        <f t="shared" si="58"/>
        <v>0</v>
      </c>
    </row>
    <row r="854" spans="1:11" ht="21.75" customHeight="1">
      <c r="A854" s="120">
        <v>54473</v>
      </c>
      <c r="B854" s="195" t="s">
        <v>988</v>
      </c>
      <c r="C854" s="196"/>
      <c r="D854" s="196"/>
      <c r="E854" s="196"/>
      <c r="F854" s="196"/>
      <c r="G854" s="197"/>
      <c r="H854" s="86"/>
      <c r="I854" s="86">
        <f>J854-H854</f>
        <v>0</v>
      </c>
      <c r="J854" s="86"/>
      <c r="K854" s="86">
        <f t="shared" si="58"/>
        <v>0</v>
      </c>
    </row>
    <row r="855" spans="1:11" ht="21.75" customHeight="1">
      <c r="A855" s="45" t="s">
        <v>239</v>
      </c>
      <c r="B855" s="200" t="s">
        <v>240</v>
      </c>
      <c r="C855" s="201"/>
      <c r="D855" s="201"/>
      <c r="E855" s="201"/>
      <c r="F855" s="201"/>
      <c r="G855" s="202"/>
      <c r="H855" s="91">
        <f>SUM(H856+H857+H858+H859)</f>
        <v>0</v>
      </c>
      <c r="I855" s="91">
        <f>SUM(I856+I857+I858+I859)</f>
        <v>0</v>
      </c>
      <c r="J855" s="91">
        <f>SUM(J856+J857+J858+J859)</f>
        <v>0</v>
      </c>
      <c r="K855" s="91">
        <f>SUM(K856+K857+K858+K859)</f>
        <v>0</v>
      </c>
    </row>
    <row r="856" spans="1:11" ht="21.75" customHeight="1">
      <c r="A856" s="69">
        <v>54481</v>
      </c>
      <c r="B856" s="56" t="s">
        <v>286</v>
      </c>
      <c r="C856" s="66"/>
      <c r="D856" s="66"/>
      <c r="E856" s="66"/>
      <c r="F856" s="66"/>
      <c r="G856" s="70"/>
      <c r="H856" s="89"/>
      <c r="I856" s="89">
        <f>J856-H856</f>
        <v>0</v>
      </c>
      <c r="J856" s="89"/>
      <c r="K856" s="89">
        <f t="shared" si="58"/>
        <v>0</v>
      </c>
    </row>
    <row r="857" spans="1:11" ht="21.75" customHeight="1">
      <c r="A857" s="69">
        <v>54482</v>
      </c>
      <c r="B857" s="56" t="s">
        <v>287</v>
      </c>
      <c r="C857" s="66"/>
      <c r="D857" s="66"/>
      <c r="E857" s="66"/>
      <c r="F857" s="66"/>
      <c r="G857" s="70"/>
      <c r="H857" s="89"/>
      <c r="I857" s="89">
        <f>J857-H857</f>
        <v>0</v>
      </c>
      <c r="J857" s="89"/>
      <c r="K857" s="89">
        <f t="shared" si="58"/>
        <v>0</v>
      </c>
    </row>
    <row r="858" spans="1:11" ht="15.75" customHeight="1">
      <c r="A858" s="120">
        <v>54483</v>
      </c>
      <c r="B858" s="189" t="s">
        <v>989</v>
      </c>
      <c r="C858" s="190"/>
      <c r="D858" s="190"/>
      <c r="E858" s="190"/>
      <c r="F858" s="190"/>
      <c r="G858" s="191"/>
      <c r="H858" s="89"/>
      <c r="I858" s="89">
        <f>J858-H858</f>
        <v>0</v>
      </c>
      <c r="J858" s="89"/>
      <c r="K858" s="89">
        <f t="shared" si="58"/>
        <v>0</v>
      </c>
    </row>
    <row r="859" spans="1:11" ht="17.25" customHeight="1">
      <c r="A859" s="120">
        <v>54484</v>
      </c>
      <c r="B859" s="189" t="s">
        <v>990</v>
      </c>
      <c r="C859" s="190"/>
      <c r="D859" s="190"/>
      <c r="E859" s="190"/>
      <c r="F859" s="190"/>
      <c r="G859" s="191"/>
      <c r="H859" s="89"/>
      <c r="I859" s="89">
        <f>J859-H859</f>
        <v>0</v>
      </c>
      <c r="J859" s="89"/>
      <c r="K859" s="89">
        <f t="shared" si="58"/>
        <v>0</v>
      </c>
    </row>
    <row r="860" spans="1:11" ht="21.75" customHeight="1">
      <c r="A860" s="40">
        <v>545</v>
      </c>
      <c r="B860" s="203" t="s">
        <v>241</v>
      </c>
      <c r="C860" s="203"/>
      <c r="D860" s="203"/>
      <c r="E860" s="203"/>
      <c r="F860" s="203"/>
      <c r="G860" s="203"/>
      <c r="H860" s="83">
        <f>SUM(H861+H866+H871+H876)</f>
        <v>0</v>
      </c>
      <c r="I860" s="83">
        <f>SUM(I861+I866+I871+I876)</f>
        <v>0</v>
      </c>
      <c r="J860" s="83">
        <f>SUM(J861+J866+J871+J876)</f>
        <v>0</v>
      </c>
      <c r="K860" s="83">
        <f>SUM(K861+K866+K871+K876)</f>
        <v>0</v>
      </c>
    </row>
    <row r="861" spans="1:11" ht="24.75" customHeight="1">
      <c r="A861" s="54" t="s">
        <v>248</v>
      </c>
      <c r="B861" s="172" t="s">
        <v>242</v>
      </c>
      <c r="C861" s="172"/>
      <c r="D861" s="172"/>
      <c r="E861" s="172"/>
      <c r="F861" s="172"/>
      <c r="G861" s="172"/>
      <c r="H861" s="84">
        <f>SUM(H862+H863+H864+H865)</f>
        <v>0</v>
      </c>
      <c r="I861" s="84">
        <f>SUM(I862+I863+I864+I865)</f>
        <v>0</v>
      </c>
      <c r="J861" s="84">
        <f>SUM(J862+J863+J864+J865)</f>
        <v>0</v>
      </c>
      <c r="K861" s="84">
        <f>SUM(K862+K863+K864+K865)</f>
        <v>0</v>
      </c>
    </row>
    <row r="862" spans="1:11" ht="24.75" customHeight="1">
      <c r="A862" s="21">
        <v>54531</v>
      </c>
      <c r="B862" s="180" t="s">
        <v>243</v>
      </c>
      <c r="C862" s="180"/>
      <c r="D862" s="180"/>
      <c r="E862" s="180"/>
      <c r="F862" s="180"/>
      <c r="G862" s="180"/>
      <c r="H862" s="81"/>
      <c r="I862" s="81">
        <f>J862-H862</f>
        <v>0</v>
      </c>
      <c r="J862" s="81"/>
      <c r="K862" s="81">
        <f>IF(H862=0,0,(J862/H862)*100)</f>
        <v>0</v>
      </c>
    </row>
    <row r="863" spans="1:11" ht="16.5" customHeight="1">
      <c r="A863" s="65">
        <v>54532</v>
      </c>
      <c r="B863" s="180" t="s">
        <v>244</v>
      </c>
      <c r="C863" s="180"/>
      <c r="D863" s="180"/>
      <c r="E863" s="180"/>
      <c r="F863" s="180"/>
      <c r="G863" s="180"/>
      <c r="H863" s="89"/>
      <c r="I863" s="89">
        <f>J863-H863</f>
        <v>0</v>
      </c>
      <c r="J863" s="89"/>
      <c r="K863" s="89">
        <f>IF(H863=0,0,(J863/H863)*100)</f>
        <v>0</v>
      </c>
    </row>
    <row r="864" spans="1:11" ht="16.5" customHeight="1">
      <c r="A864" s="120">
        <v>54533</v>
      </c>
      <c r="B864" s="189" t="s">
        <v>1006</v>
      </c>
      <c r="C864" s="190"/>
      <c r="D864" s="190"/>
      <c r="E864" s="190"/>
      <c r="F864" s="190"/>
      <c r="G864" s="191"/>
      <c r="H864" s="89"/>
      <c r="I864" s="89">
        <f>J864-H864</f>
        <v>0</v>
      </c>
      <c r="J864" s="89"/>
      <c r="K864" s="89">
        <f>IF(H864=0,0,(J864/H864)*100)</f>
        <v>0</v>
      </c>
    </row>
    <row r="865" spans="1:11" ht="16.5" customHeight="1">
      <c r="A865" s="124">
        <v>54534</v>
      </c>
      <c r="B865" s="189" t="s">
        <v>1007</v>
      </c>
      <c r="C865" s="190"/>
      <c r="D865" s="190"/>
      <c r="E865" s="190"/>
      <c r="F865" s="190"/>
      <c r="G865" s="191"/>
      <c r="H865" s="89"/>
      <c r="I865" s="89">
        <f>J865-H865</f>
        <v>0</v>
      </c>
      <c r="J865" s="89"/>
      <c r="K865" s="89">
        <f>IF(H865=0,0,(J865/H865)*100)</f>
        <v>0</v>
      </c>
    </row>
    <row r="866" spans="1:11" ht="24.75" customHeight="1">
      <c r="A866" s="54" t="s">
        <v>249</v>
      </c>
      <c r="B866" s="192" t="s">
        <v>245</v>
      </c>
      <c r="C866" s="193"/>
      <c r="D866" s="193"/>
      <c r="E866" s="193"/>
      <c r="F866" s="193"/>
      <c r="G866" s="194"/>
      <c r="H866" s="91">
        <f>SUM(H867+H868+H869+H870)</f>
        <v>0</v>
      </c>
      <c r="I866" s="91">
        <f>SUM(I867+I868+I869+I870)</f>
        <v>0</v>
      </c>
      <c r="J866" s="91">
        <f>SUM(J867+J868+J869+J870)</f>
        <v>0</v>
      </c>
      <c r="K866" s="91">
        <f>SUM(K867+K868+K869+K870)</f>
        <v>0</v>
      </c>
    </row>
    <row r="867" spans="1:11" ht="22.5" customHeight="1">
      <c r="A867" s="21">
        <v>54541</v>
      </c>
      <c r="B867" s="181" t="s">
        <v>247</v>
      </c>
      <c r="C867" s="182"/>
      <c r="D867" s="182"/>
      <c r="E867" s="182"/>
      <c r="F867" s="182"/>
      <c r="G867" s="183"/>
      <c r="H867" s="81"/>
      <c r="I867" s="81">
        <f>J867-H867</f>
        <v>0</v>
      </c>
      <c r="J867" s="81"/>
      <c r="K867" s="81">
        <f>IF(H867=0,0,(J867/H867)*100)</f>
        <v>0</v>
      </c>
    </row>
    <row r="868" spans="1:11" ht="21" customHeight="1">
      <c r="A868" s="21">
        <v>54542</v>
      </c>
      <c r="B868" s="181" t="s">
        <v>246</v>
      </c>
      <c r="C868" s="182"/>
      <c r="D868" s="182"/>
      <c r="E868" s="182"/>
      <c r="F868" s="182"/>
      <c r="G868" s="183"/>
      <c r="H868" s="81"/>
      <c r="I868" s="81">
        <f>J868-H868</f>
        <v>0</v>
      </c>
      <c r="J868" s="81"/>
      <c r="K868" s="81">
        <f>IF(H868=0,0,(J868/H868)*100)</f>
        <v>0</v>
      </c>
    </row>
    <row r="869" spans="1:11" ht="21" customHeight="1">
      <c r="A869" s="124">
        <v>54543</v>
      </c>
      <c r="B869" s="189" t="s">
        <v>1008</v>
      </c>
      <c r="C869" s="190"/>
      <c r="D869" s="190"/>
      <c r="E869" s="190"/>
      <c r="F869" s="190"/>
      <c r="G869" s="191"/>
      <c r="H869" s="81"/>
      <c r="I869" s="81">
        <f>J869-H869</f>
        <v>0</v>
      </c>
      <c r="J869" s="81"/>
      <c r="K869" s="81">
        <f>IF(H869=0,0,(J869/H869)*100)</f>
        <v>0</v>
      </c>
    </row>
    <row r="870" spans="1:11" ht="21" customHeight="1">
      <c r="A870" s="124">
        <v>54544</v>
      </c>
      <c r="B870" s="121" t="s">
        <v>1009</v>
      </c>
      <c r="C870" s="122"/>
      <c r="D870" s="122"/>
      <c r="E870" s="122"/>
      <c r="F870" s="122"/>
      <c r="G870" s="123"/>
      <c r="H870" s="81"/>
      <c r="I870" s="81">
        <f>J870-H870</f>
        <v>0</v>
      </c>
      <c r="J870" s="81"/>
      <c r="K870" s="81">
        <f>IF(H870=0,0,(J870/H870)*100)</f>
        <v>0</v>
      </c>
    </row>
    <row r="871" spans="1:11" ht="24.75" customHeight="1">
      <c r="A871" s="54" t="s">
        <v>250</v>
      </c>
      <c r="B871" s="192" t="s">
        <v>251</v>
      </c>
      <c r="C871" s="198"/>
      <c r="D871" s="198"/>
      <c r="E871" s="198"/>
      <c r="F871" s="198"/>
      <c r="G871" s="199"/>
      <c r="H871" s="91">
        <f>SUM(H872+H873+H874+H875)</f>
        <v>0</v>
      </c>
      <c r="I871" s="91">
        <f>SUM(I872+I873+I874+I875)</f>
        <v>0</v>
      </c>
      <c r="J871" s="91">
        <f>SUM(J872+J873+J874+J875)</f>
        <v>0</v>
      </c>
      <c r="K871" s="91">
        <f>SUM(K872+K873+K874+K875)</f>
        <v>0</v>
      </c>
    </row>
    <row r="872" spans="1:11" ht="24.75" customHeight="1">
      <c r="A872" s="21">
        <v>54551</v>
      </c>
      <c r="B872" s="181" t="s">
        <v>252</v>
      </c>
      <c r="C872" s="182"/>
      <c r="D872" s="182"/>
      <c r="E872" s="182"/>
      <c r="F872" s="182"/>
      <c r="G872" s="183"/>
      <c r="H872" s="81"/>
      <c r="I872" s="81">
        <f>J872-H872</f>
        <v>0</v>
      </c>
      <c r="J872" s="81"/>
      <c r="K872" s="81">
        <f>IF(H872=0,0,(J872/H872)*100)</f>
        <v>0</v>
      </c>
    </row>
    <row r="873" spans="1:11" ht="24.75" customHeight="1">
      <c r="A873" s="21">
        <v>54552</v>
      </c>
      <c r="B873" s="181" t="s">
        <v>253</v>
      </c>
      <c r="C873" s="182"/>
      <c r="D873" s="182"/>
      <c r="E873" s="182"/>
      <c r="F873" s="182"/>
      <c r="G873" s="183"/>
      <c r="H873" s="81"/>
      <c r="I873" s="81">
        <f>J873-H873</f>
        <v>0</v>
      </c>
      <c r="J873" s="81"/>
      <c r="K873" s="81">
        <f>IF(H873=0,0,(J873/H873)*100)</f>
        <v>0</v>
      </c>
    </row>
    <row r="874" spans="1:11" ht="24.75" customHeight="1">
      <c r="A874" s="124">
        <v>54553</v>
      </c>
      <c r="B874" s="189" t="s">
        <v>1010</v>
      </c>
      <c r="C874" s="190"/>
      <c r="D874" s="190"/>
      <c r="E874" s="190"/>
      <c r="F874" s="190"/>
      <c r="G874" s="191"/>
      <c r="H874" s="81"/>
      <c r="I874" s="81">
        <f>J874-H874</f>
        <v>0</v>
      </c>
      <c r="J874" s="81"/>
      <c r="K874" s="81">
        <f>IF(H874=0,0,(J874/H874)*100)</f>
        <v>0</v>
      </c>
    </row>
    <row r="875" spans="1:11" ht="24.75" customHeight="1">
      <c r="A875" s="124">
        <v>54554</v>
      </c>
      <c r="B875" s="189" t="s">
        <v>1011</v>
      </c>
      <c r="C875" s="190"/>
      <c r="D875" s="190"/>
      <c r="E875" s="190"/>
      <c r="F875" s="190"/>
      <c r="G875" s="191"/>
      <c r="H875" s="81"/>
      <c r="I875" s="81">
        <f>J875-H875</f>
        <v>0</v>
      </c>
      <c r="J875" s="81"/>
      <c r="K875" s="81">
        <f>IF(H875=0,0,(J875/H875)*100)</f>
        <v>0</v>
      </c>
    </row>
    <row r="876" spans="1:11" ht="24.75" customHeight="1">
      <c r="A876" s="45" t="s">
        <v>254</v>
      </c>
      <c r="B876" s="192" t="s">
        <v>255</v>
      </c>
      <c r="C876" s="193"/>
      <c r="D876" s="193"/>
      <c r="E876" s="193"/>
      <c r="F876" s="193"/>
      <c r="G876" s="194"/>
      <c r="H876" s="91">
        <f>SUM(H877+H878+H879+H880)</f>
        <v>0</v>
      </c>
      <c r="I876" s="91">
        <f>SUM(I877+I878+I879+I880)</f>
        <v>0</v>
      </c>
      <c r="J876" s="91">
        <f>SUM(J877+J878+J879+J880)</f>
        <v>0</v>
      </c>
      <c r="K876" s="91">
        <f>SUM(K877+K878+K879+K880)</f>
        <v>0</v>
      </c>
    </row>
    <row r="877" spans="1:11" ht="21.75" customHeight="1">
      <c r="A877" s="62">
        <v>54561</v>
      </c>
      <c r="B877" s="181" t="s">
        <v>256</v>
      </c>
      <c r="C877" s="182"/>
      <c r="D877" s="182"/>
      <c r="E877" s="182"/>
      <c r="F877" s="182"/>
      <c r="G877" s="183"/>
      <c r="H877" s="81"/>
      <c r="I877" s="81">
        <f>J877-H877</f>
        <v>0</v>
      </c>
      <c r="J877" s="81"/>
      <c r="K877" s="81">
        <f>IF(H877=0,0,(J877/H877)*100)</f>
        <v>0</v>
      </c>
    </row>
    <row r="878" spans="1:11" ht="21" customHeight="1">
      <c r="A878" s="62">
        <v>54562</v>
      </c>
      <c r="B878" s="181" t="s">
        <v>257</v>
      </c>
      <c r="C878" s="182"/>
      <c r="D878" s="182"/>
      <c r="E878" s="182"/>
      <c r="F878" s="182"/>
      <c r="G878" s="183"/>
      <c r="H878" s="81"/>
      <c r="I878" s="81">
        <f>J878-H878</f>
        <v>0</v>
      </c>
      <c r="J878" s="81"/>
      <c r="K878" s="81">
        <f>IF(H878=0,0,(J878/H878)*100)</f>
        <v>0</v>
      </c>
    </row>
    <row r="879" spans="1:11" ht="21" customHeight="1">
      <c r="A879" s="124">
        <v>54563</v>
      </c>
      <c r="B879" s="189" t="s">
        <v>1012</v>
      </c>
      <c r="C879" s="190"/>
      <c r="D879" s="190"/>
      <c r="E879" s="190"/>
      <c r="F879" s="190"/>
      <c r="G879" s="191"/>
      <c r="H879" s="81"/>
      <c r="I879" s="81">
        <f>J879-H879</f>
        <v>0</v>
      </c>
      <c r="J879" s="81"/>
      <c r="K879" s="81">
        <f>IF(H879=0,0,(J879/H879)*100)</f>
        <v>0</v>
      </c>
    </row>
    <row r="880" spans="1:11" ht="21" customHeight="1">
      <c r="A880" s="120">
        <v>54564</v>
      </c>
      <c r="B880" s="195" t="s">
        <v>1013</v>
      </c>
      <c r="C880" s="196"/>
      <c r="D880" s="196"/>
      <c r="E880" s="196"/>
      <c r="F880" s="196"/>
      <c r="G880" s="197"/>
      <c r="H880" s="81"/>
      <c r="I880" s="81">
        <f>J880-H880</f>
        <v>0</v>
      </c>
      <c r="J880" s="81"/>
      <c r="K880" s="81">
        <f>IF(H880=0,0,(J880/H880)*100)</f>
        <v>0</v>
      </c>
    </row>
    <row r="881" spans="1:11" ht="26.25" customHeight="1">
      <c r="A881" s="40">
        <v>547</v>
      </c>
      <c r="B881" s="174" t="s">
        <v>882</v>
      </c>
      <c r="C881" s="174"/>
      <c r="D881" s="174"/>
      <c r="E881" s="174"/>
      <c r="F881" s="174"/>
      <c r="G881" s="174"/>
      <c r="H881" s="83">
        <f>SUM(H882+H885+H888+H891+H894+H897+H900+H903)</f>
        <v>0</v>
      </c>
      <c r="I881" s="83">
        <f>SUM(I882+I885+I888+I891+I894+I897+I900+I903)</f>
        <v>0</v>
      </c>
      <c r="J881" s="83">
        <f>SUM(J882+J885+J888+J891+J894+J897+J900+J903)</f>
        <v>0</v>
      </c>
      <c r="K881" s="83">
        <f>SUM(K882+K885+K888+K891+K894+K897+K900+K903)</f>
        <v>0</v>
      </c>
    </row>
    <row r="882" spans="1:11" ht="26.25" customHeight="1">
      <c r="A882" s="45" t="s">
        <v>258</v>
      </c>
      <c r="B882" s="172" t="s">
        <v>259</v>
      </c>
      <c r="C882" s="172"/>
      <c r="D882" s="172"/>
      <c r="E882" s="172"/>
      <c r="F882" s="172"/>
      <c r="G882" s="172"/>
      <c r="H882" s="91">
        <f>SUM(H883+H884)</f>
        <v>0</v>
      </c>
      <c r="I882" s="91">
        <f>SUM(I883+I884)</f>
        <v>0</v>
      </c>
      <c r="J882" s="91">
        <f>SUM(J883+J884)</f>
        <v>0</v>
      </c>
      <c r="K882" s="91">
        <f>SUM(K883+K884)</f>
        <v>0</v>
      </c>
    </row>
    <row r="883" spans="1:11" ht="22.5" customHeight="1">
      <c r="A883" s="71">
        <v>54711</v>
      </c>
      <c r="B883" s="180" t="s">
        <v>260</v>
      </c>
      <c r="C883" s="180"/>
      <c r="D883" s="180"/>
      <c r="E883" s="180"/>
      <c r="F883" s="180"/>
      <c r="G883" s="180"/>
      <c r="H883" s="81"/>
      <c r="I883" s="81">
        <f>J883-H883</f>
        <v>0</v>
      </c>
      <c r="J883" s="81"/>
      <c r="K883" s="81">
        <f>IF(H883=0,0,(J883/H883)*100)</f>
        <v>0</v>
      </c>
    </row>
    <row r="884" spans="1:11" ht="22.5" customHeight="1">
      <c r="A884" s="62">
        <v>54712</v>
      </c>
      <c r="B884" s="180" t="s">
        <v>261</v>
      </c>
      <c r="C884" s="180"/>
      <c r="D884" s="180"/>
      <c r="E884" s="180"/>
      <c r="F884" s="180"/>
      <c r="G884" s="180"/>
      <c r="H884" s="81"/>
      <c r="I884" s="81">
        <f>J884-H884</f>
        <v>0</v>
      </c>
      <c r="J884" s="81"/>
      <c r="K884" s="81">
        <f>IF(H884=0,0,(J884/H884)*100)</f>
        <v>0</v>
      </c>
    </row>
    <row r="885" spans="1:11" ht="22.5" customHeight="1">
      <c r="A885" s="45" t="s">
        <v>262</v>
      </c>
      <c r="B885" s="172" t="s">
        <v>263</v>
      </c>
      <c r="C885" s="172"/>
      <c r="D885" s="172"/>
      <c r="E885" s="172"/>
      <c r="F885" s="172"/>
      <c r="G885" s="172"/>
      <c r="H885" s="91">
        <f>SUM(H886+H887)</f>
        <v>0</v>
      </c>
      <c r="I885" s="91">
        <f>SUM(I886+I887)</f>
        <v>0</v>
      </c>
      <c r="J885" s="91">
        <f>SUM(J886+J887)</f>
        <v>0</v>
      </c>
      <c r="K885" s="91">
        <f>SUM(K886+K887)</f>
        <v>0</v>
      </c>
    </row>
    <row r="886" spans="1:11" ht="21" customHeight="1">
      <c r="A886" s="62">
        <v>54721</v>
      </c>
      <c r="B886" s="180" t="s">
        <v>264</v>
      </c>
      <c r="C886" s="180"/>
      <c r="D886" s="180"/>
      <c r="E886" s="180"/>
      <c r="F886" s="180"/>
      <c r="G886" s="180"/>
      <c r="H886" s="81"/>
      <c r="I886" s="81">
        <f>J886-H886</f>
        <v>0</v>
      </c>
      <c r="J886" s="81"/>
      <c r="K886" s="81">
        <f>IF(H886=0,0,(J886/H886)*100)</f>
        <v>0</v>
      </c>
    </row>
    <row r="887" spans="1:11" ht="24.75" customHeight="1">
      <c r="A887" s="62">
        <v>54722</v>
      </c>
      <c r="B887" s="180" t="s">
        <v>265</v>
      </c>
      <c r="C887" s="180"/>
      <c r="D887" s="180"/>
      <c r="E887" s="180"/>
      <c r="F887" s="180"/>
      <c r="G887" s="180"/>
      <c r="H887" s="81"/>
      <c r="I887" s="81">
        <f>J887-H887</f>
        <v>0</v>
      </c>
      <c r="J887" s="81"/>
      <c r="K887" s="81">
        <f>IF(H887=0,0,(J887/H887)*100)</f>
        <v>0</v>
      </c>
    </row>
    <row r="888" spans="1:11" ht="26.25" customHeight="1">
      <c r="A888" s="45" t="s">
        <v>266</v>
      </c>
      <c r="B888" s="172" t="s">
        <v>267</v>
      </c>
      <c r="C888" s="172"/>
      <c r="D888" s="172"/>
      <c r="E888" s="172"/>
      <c r="F888" s="172"/>
      <c r="G888" s="172"/>
      <c r="H888" s="91">
        <f>SUM(H889+H890)</f>
        <v>0</v>
      </c>
      <c r="I888" s="91">
        <f>SUM(I889+I890)</f>
        <v>0</v>
      </c>
      <c r="J888" s="91">
        <f>SUM(J889+J890)</f>
        <v>0</v>
      </c>
      <c r="K888" s="91">
        <f>SUM(K889+K890)</f>
        <v>0</v>
      </c>
    </row>
    <row r="889" spans="1:11" ht="21.75" customHeight="1">
      <c r="A889" s="62">
        <v>54731</v>
      </c>
      <c r="B889" s="180" t="s">
        <v>268</v>
      </c>
      <c r="C889" s="180"/>
      <c r="D889" s="180"/>
      <c r="E889" s="180"/>
      <c r="F889" s="180"/>
      <c r="G889" s="180"/>
      <c r="H889" s="81"/>
      <c r="I889" s="81">
        <f>J889-H889</f>
        <v>0</v>
      </c>
      <c r="J889" s="81"/>
      <c r="K889" s="81">
        <f>IF(H889=0,0,(J889/H889)*100)</f>
        <v>0</v>
      </c>
    </row>
    <row r="890" spans="1:11" ht="22.5" customHeight="1">
      <c r="A890" s="62">
        <v>54732</v>
      </c>
      <c r="B890" s="180" t="s">
        <v>269</v>
      </c>
      <c r="C890" s="180"/>
      <c r="D890" s="180"/>
      <c r="E890" s="180"/>
      <c r="F890" s="180"/>
      <c r="G890" s="180"/>
      <c r="H890" s="81"/>
      <c r="I890" s="81">
        <f>J890-H890</f>
        <v>0</v>
      </c>
      <c r="J890" s="81"/>
      <c r="K890" s="81">
        <f>IF(H890=0,0,(J890/H890)*100)</f>
        <v>0</v>
      </c>
    </row>
    <row r="891" spans="1:11" ht="26.25" customHeight="1">
      <c r="A891" s="45" t="s">
        <v>271</v>
      </c>
      <c r="B891" s="172" t="s">
        <v>270</v>
      </c>
      <c r="C891" s="172"/>
      <c r="D891" s="172"/>
      <c r="E891" s="172"/>
      <c r="F891" s="172"/>
      <c r="G891" s="172"/>
      <c r="H891" s="91">
        <f>SUM(H892+H893)</f>
        <v>0</v>
      </c>
      <c r="I891" s="91">
        <f>SUM(I892+I893)</f>
        <v>0</v>
      </c>
      <c r="J891" s="91">
        <f>SUM(J892+J893)</f>
        <v>0</v>
      </c>
      <c r="K891" s="91">
        <f>SUM(K892+K893)</f>
        <v>0</v>
      </c>
    </row>
    <row r="892" spans="1:11" ht="20.25" customHeight="1">
      <c r="A892" s="69">
        <v>54741</v>
      </c>
      <c r="B892" s="181" t="s">
        <v>272</v>
      </c>
      <c r="C892" s="187"/>
      <c r="D892" s="187"/>
      <c r="E892" s="187"/>
      <c r="F892" s="187"/>
      <c r="G892" s="188"/>
      <c r="H892" s="89"/>
      <c r="I892" s="89">
        <f>J892-H892</f>
        <v>0</v>
      </c>
      <c r="J892" s="89"/>
      <c r="K892" s="89">
        <f>IF(H892=0,0,(J892/H892)*100)</f>
        <v>0</v>
      </c>
    </row>
    <row r="893" spans="1:11" ht="21.75" customHeight="1">
      <c r="A893" s="69">
        <v>54742</v>
      </c>
      <c r="B893" s="181" t="s">
        <v>273</v>
      </c>
      <c r="C893" s="187"/>
      <c r="D893" s="187"/>
      <c r="E893" s="187"/>
      <c r="F893" s="187"/>
      <c r="G893" s="188"/>
      <c r="H893" s="89"/>
      <c r="I893" s="89">
        <f>J893-H893</f>
        <v>0</v>
      </c>
      <c r="J893" s="89"/>
      <c r="K893" s="89">
        <f>IF(H893=0,0,(J893/H893)*100)</f>
        <v>0</v>
      </c>
    </row>
    <row r="894" spans="1:11" ht="19.5" customHeight="1">
      <c r="A894" s="45" t="s">
        <v>274</v>
      </c>
      <c r="B894" s="172" t="s">
        <v>275</v>
      </c>
      <c r="C894" s="172"/>
      <c r="D894" s="172"/>
      <c r="E894" s="172"/>
      <c r="F894" s="172"/>
      <c r="G894" s="172"/>
      <c r="H894" s="91">
        <f>SUM(H895+H896)</f>
        <v>0</v>
      </c>
      <c r="I894" s="91">
        <f>SUM(I895+I896)</f>
        <v>0</v>
      </c>
      <c r="J894" s="91">
        <f>SUM(J895+J896)</f>
        <v>0</v>
      </c>
      <c r="K894" s="91">
        <f>SUM(K895+K896)</f>
        <v>0</v>
      </c>
    </row>
    <row r="895" spans="1:11" ht="26.25" customHeight="1">
      <c r="A895" s="69">
        <v>54751</v>
      </c>
      <c r="B895" s="181" t="s">
        <v>276</v>
      </c>
      <c r="C895" s="182"/>
      <c r="D895" s="182"/>
      <c r="E895" s="182"/>
      <c r="F895" s="182"/>
      <c r="G895" s="183"/>
      <c r="H895" s="89"/>
      <c r="I895" s="89">
        <f>J895-H895</f>
        <v>0</v>
      </c>
      <c r="J895" s="89"/>
      <c r="K895" s="89">
        <f>IF(H895=0,0,(J895/H895)*100)</f>
        <v>0</v>
      </c>
    </row>
    <row r="896" spans="1:11" ht="26.25" customHeight="1">
      <c r="A896" s="69">
        <v>54752</v>
      </c>
      <c r="B896" s="181" t="s">
        <v>277</v>
      </c>
      <c r="C896" s="182"/>
      <c r="D896" s="182"/>
      <c r="E896" s="182"/>
      <c r="F896" s="182"/>
      <c r="G896" s="183"/>
      <c r="H896" s="89"/>
      <c r="I896" s="89">
        <f>J896-H896</f>
        <v>0</v>
      </c>
      <c r="J896" s="89"/>
      <c r="K896" s="89">
        <f>IF(H896=0,0,(J896/H896)*100)</f>
        <v>0</v>
      </c>
    </row>
    <row r="897" spans="1:11" ht="19.5" customHeight="1">
      <c r="A897" s="45" t="s">
        <v>278</v>
      </c>
      <c r="B897" s="172" t="s">
        <v>279</v>
      </c>
      <c r="C897" s="172"/>
      <c r="D897" s="172"/>
      <c r="E897" s="172"/>
      <c r="F897" s="172"/>
      <c r="G897" s="172"/>
      <c r="H897" s="91">
        <f>H898+H899</f>
        <v>0</v>
      </c>
      <c r="I897" s="91">
        <f>I898+I899</f>
        <v>0</v>
      </c>
      <c r="J897" s="91">
        <f>J898+J899</f>
        <v>0</v>
      </c>
      <c r="K897" s="91">
        <f>K898+K899</f>
        <v>0</v>
      </c>
    </row>
    <row r="898" spans="1:11" ht="19.5" customHeight="1">
      <c r="A898" s="69">
        <v>54761</v>
      </c>
      <c r="B898" s="180" t="s">
        <v>280</v>
      </c>
      <c r="C898" s="180"/>
      <c r="D898" s="180"/>
      <c r="E898" s="180"/>
      <c r="F898" s="180"/>
      <c r="G898" s="180"/>
      <c r="H898" s="89"/>
      <c r="I898" s="89">
        <f>J898-H898</f>
        <v>0</v>
      </c>
      <c r="J898" s="89"/>
      <c r="K898" s="89">
        <f>IF(H898=0,0,(J898/H898)*100)</f>
        <v>0</v>
      </c>
    </row>
    <row r="899" spans="1:11" ht="21.75" customHeight="1">
      <c r="A899" s="69">
        <v>54762</v>
      </c>
      <c r="B899" s="180" t="s">
        <v>281</v>
      </c>
      <c r="C899" s="180"/>
      <c r="D899" s="180"/>
      <c r="E899" s="180"/>
      <c r="F899" s="180"/>
      <c r="G899" s="180"/>
      <c r="H899" s="89"/>
      <c r="I899" s="89">
        <f>J899-H899</f>
        <v>0</v>
      </c>
      <c r="J899" s="89"/>
      <c r="K899" s="89">
        <f>IF(H899=0,0,(J899/H899)*100)</f>
        <v>0</v>
      </c>
    </row>
    <row r="900" spans="1:11" ht="26.25" customHeight="1">
      <c r="A900" s="45" t="s">
        <v>278</v>
      </c>
      <c r="B900" s="172" t="s">
        <v>279</v>
      </c>
      <c r="C900" s="172"/>
      <c r="D900" s="172"/>
      <c r="E900" s="172"/>
      <c r="F900" s="172"/>
      <c r="G900" s="172"/>
      <c r="H900" s="91">
        <f>H901+H902</f>
        <v>0</v>
      </c>
      <c r="I900" s="91">
        <f>I901+I902</f>
        <v>0</v>
      </c>
      <c r="J900" s="91">
        <f>J901+J902</f>
        <v>0</v>
      </c>
      <c r="K900" s="91">
        <f>K901+K902</f>
        <v>0</v>
      </c>
    </row>
    <row r="901" spans="1:11" ht="19.5" customHeight="1">
      <c r="A901" s="69">
        <v>54761</v>
      </c>
      <c r="B901" s="181" t="s">
        <v>280</v>
      </c>
      <c r="C901" s="182"/>
      <c r="D901" s="182"/>
      <c r="E901" s="182"/>
      <c r="F901" s="182"/>
      <c r="G901" s="183"/>
      <c r="H901" s="89"/>
      <c r="I901" s="89">
        <f>J901-H901</f>
        <v>0</v>
      </c>
      <c r="J901" s="89"/>
      <c r="K901" s="89">
        <f>IF(H901=0,0,(J901/H901)*100)</f>
        <v>0</v>
      </c>
    </row>
    <row r="902" spans="1:11" ht="20.25" customHeight="1">
      <c r="A902" s="69">
        <v>54762</v>
      </c>
      <c r="B902" s="181" t="s">
        <v>281</v>
      </c>
      <c r="C902" s="182"/>
      <c r="D902" s="182"/>
      <c r="E902" s="182"/>
      <c r="F902" s="182"/>
      <c r="G902" s="183"/>
      <c r="H902" s="89"/>
      <c r="I902" s="89">
        <f>J902-H902</f>
        <v>0</v>
      </c>
      <c r="J902" s="89"/>
      <c r="K902" s="89">
        <f>IF(H902=0,0,(J902/H902)*100)</f>
        <v>0</v>
      </c>
    </row>
    <row r="903" spans="1:11" ht="26.25" customHeight="1">
      <c r="A903" s="45" t="s">
        <v>282</v>
      </c>
      <c r="B903" s="184" t="s">
        <v>283</v>
      </c>
      <c r="C903" s="185"/>
      <c r="D903" s="185"/>
      <c r="E903" s="185"/>
      <c r="F903" s="185"/>
      <c r="G903" s="186"/>
      <c r="H903" s="91">
        <f>H904+H905</f>
        <v>0</v>
      </c>
      <c r="I903" s="91">
        <f>I904+I905</f>
        <v>0</v>
      </c>
      <c r="J903" s="91">
        <f>J904+J905</f>
        <v>0</v>
      </c>
      <c r="K903" s="91">
        <f>K904+K905</f>
        <v>0</v>
      </c>
    </row>
    <row r="904" spans="1:11" ht="26.25" customHeight="1">
      <c r="A904" s="69">
        <v>54771</v>
      </c>
      <c r="B904" s="175" t="s">
        <v>284</v>
      </c>
      <c r="C904" s="176"/>
      <c r="D904" s="176"/>
      <c r="E904" s="176"/>
      <c r="F904" s="176"/>
      <c r="G904" s="177"/>
      <c r="H904" s="89"/>
      <c r="I904" s="89">
        <f>J904-H904</f>
        <v>0</v>
      </c>
      <c r="J904" s="89"/>
      <c r="K904" s="89">
        <f>IF(H904=0,0,(J904/H904)*100)</f>
        <v>0</v>
      </c>
    </row>
    <row r="905" spans="1:11" ht="21.75" customHeight="1">
      <c r="A905" s="69">
        <v>54772</v>
      </c>
      <c r="B905" s="175" t="s">
        <v>285</v>
      </c>
      <c r="C905" s="176"/>
      <c r="D905" s="176"/>
      <c r="E905" s="176"/>
      <c r="F905" s="176"/>
      <c r="G905" s="177"/>
      <c r="H905" s="89"/>
      <c r="I905" s="89">
        <f>J905-H905</f>
        <v>0</v>
      </c>
      <c r="J905" s="89"/>
      <c r="K905" s="89">
        <f>IF(H905=0,0,(J905/H905)*100)</f>
        <v>0</v>
      </c>
    </row>
    <row r="906" spans="1:11" ht="26.25" customHeight="1">
      <c r="A906" s="48">
        <v>55</v>
      </c>
      <c r="B906" s="178" t="s">
        <v>891</v>
      </c>
      <c r="C906" s="178"/>
      <c r="D906" s="178"/>
      <c r="E906" s="178"/>
      <c r="F906" s="178"/>
      <c r="G906" s="178"/>
      <c r="H906" s="79">
        <f>SUM(H907+H912+H917)</f>
        <v>0</v>
      </c>
      <c r="I906" s="79">
        <f>SUM(I907+I912+I917)</f>
        <v>0</v>
      </c>
      <c r="J906" s="79">
        <f>SUM(J907+J912+J917)</f>
        <v>0</v>
      </c>
      <c r="K906" s="79">
        <f>SUM(K907+K912+K917)</f>
        <v>0</v>
      </c>
    </row>
    <row r="907" spans="1:11" ht="23.25" customHeight="1">
      <c r="A907" s="40">
        <v>551</v>
      </c>
      <c r="B907" s="174" t="s">
        <v>892</v>
      </c>
      <c r="C907" s="174"/>
      <c r="D907" s="174"/>
      <c r="E907" s="174"/>
      <c r="F907" s="174"/>
      <c r="G907" s="174"/>
      <c r="H907" s="83">
        <f>SUM(H908+H910)</f>
        <v>0</v>
      </c>
      <c r="I907" s="83">
        <f>SUM(I908+I910)</f>
        <v>0</v>
      </c>
      <c r="J907" s="83">
        <f>SUM(J908+J910)</f>
        <v>0</v>
      </c>
      <c r="K907" s="83">
        <f>SUM(K908+K910)</f>
        <v>0</v>
      </c>
    </row>
    <row r="908" spans="1:11" ht="16.5" customHeight="1">
      <c r="A908" s="44" t="s">
        <v>893</v>
      </c>
      <c r="B908" s="172" t="s">
        <v>894</v>
      </c>
      <c r="C908" s="172"/>
      <c r="D908" s="172"/>
      <c r="E908" s="172"/>
      <c r="F908" s="172"/>
      <c r="G908" s="172"/>
      <c r="H908" s="84">
        <f>SUM(H909)</f>
        <v>0</v>
      </c>
      <c r="I908" s="84">
        <f>SUM(I909)</f>
        <v>0</v>
      </c>
      <c r="J908" s="84">
        <f>SUM(J909)</f>
        <v>0</v>
      </c>
      <c r="K908" s="84">
        <f>SUM(K909)</f>
        <v>0</v>
      </c>
    </row>
    <row r="909" spans="1:11" ht="12.75">
      <c r="A909" s="21">
        <v>55111</v>
      </c>
      <c r="B909" s="173" t="s">
        <v>894</v>
      </c>
      <c r="C909" s="173"/>
      <c r="D909" s="173"/>
      <c r="E909" s="173"/>
      <c r="F909" s="173"/>
      <c r="G909" s="173"/>
      <c r="H909" s="78"/>
      <c r="I909" s="78">
        <f>J909-H909</f>
        <v>0</v>
      </c>
      <c r="J909" s="78"/>
      <c r="K909" s="78">
        <f>IF(H909=0,0,(J909/H909)*100)</f>
        <v>0</v>
      </c>
    </row>
    <row r="910" spans="1:11" ht="12.75">
      <c r="A910" s="44" t="s">
        <v>895</v>
      </c>
      <c r="B910" s="179" t="s">
        <v>896</v>
      </c>
      <c r="C910" s="179"/>
      <c r="D910" s="179"/>
      <c r="E910" s="179"/>
      <c r="F910" s="179"/>
      <c r="G910" s="179"/>
      <c r="H910" s="84">
        <f>SUM(H911)</f>
        <v>0</v>
      </c>
      <c r="I910" s="84">
        <f>SUM(I911)</f>
        <v>0</v>
      </c>
      <c r="J910" s="84">
        <f>SUM(J911)</f>
        <v>0</v>
      </c>
      <c r="K910" s="84">
        <f>SUM(K911)</f>
        <v>0</v>
      </c>
    </row>
    <row r="911" spans="1:11" ht="12.75">
      <c r="A911" s="21">
        <v>55121</v>
      </c>
      <c r="B911" s="173" t="s">
        <v>896</v>
      </c>
      <c r="C911" s="173"/>
      <c r="D911" s="173"/>
      <c r="E911" s="173"/>
      <c r="F911" s="173"/>
      <c r="G911" s="173"/>
      <c r="H911" s="78"/>
      <c r="I911" s="78">
        <f>J911-H911</f>
        <v>0</v>
      </c>
      <c r="J911" s="78"/>
      <c r="K911" s="78">
        <f>IF(H911=0,0,(J911/H911)*100)</f>
        <v>0</v>
      </c>
    </row>
    <row r="912" spans="1:11" ht="15" customHeight="1">
      <c r="A912" s="40">
        <v>552</v>
      </c>
      <c r="B912" s="174" t="s">
        <v>897</v>
      </c>
      <c r="C912" s="174"/>
      <c r="D912" s="174"/>
      <c r="E912" s="174"/>
      <c r="F912" s="174"/>
      <c r="G912" s="174"/>
      <c r="H912" s="83">
        <f>SUM(H913+H915)</f>
        <v>0</v>
      </c>
      <c r="I912" s="83">
        <f>SUM(I913+I915)</f>
        <v>0</v>
      </c>
      <c r="J912" s="83">
        <f>SUM(J913+J915)</f>
        <v>0</v>
      </c>
      <c r="K912" s="83">
        <f>SUM(K913+K915)</f>
        <v>0</v>
      </c>
    </row>
    <row r="913" spans="1:11" ht="12.75">
      <c r="A913" s="44" t="s">
        <v>898</v>
      </c>
      <c r="B913" s="172" t="s">
        <v>899</v>
      </c>
      <c r="C913" s="172"/>
      <c r="D913" s="172"/>
      <c r="E913" s="172"/>
      <c r="F913" s="172"/>
      <c r="G913" s="172"/>
      <c r="H913" s="84">
        <f>SUM(H914)</f>
        <v>0</v>
      </c>
      <c r="I913" s="84">
        <f>SUM(I914)</f>
        <v>0</v>
      </c>
      <c r="J913" s="84">
        <f>SUM(J914)</f>
        <v>0</v>
      </c>
      <c r="K913" s="84">
        <f>SUM(K914)</f>
        <v>0</v>
      </c>
    </row>
    <row r="914" spans="1:11" ht="12.75">
      <c r="A914" s="21">
        <v>55212</v>
      </c>
      <c r="B914" s="173" t="s">
        <v>899</v>
      </c>
      <c r="C914" s="173"/>
      <c r="D914" s="173"/>
      <c r="E914" s="173"/>
      <c r="F914" s="173"/>
      <c r="G914" s="173"/>
      <c r="H914" s="78"/>
      <c r="I914" s="78">
        <f>J914-H914</f>
        <v>0</v>
      </c>
      <c r="J914" s="78"/>
      <c r="K914" s="78">
        <f>IF(H914=0,0,(J914/H914)*100)</f>
        <v>0</v>
      </c>
    </row>
    <row r="915" spans="1:11" ht="12.75">
      <c r="A915" s="44" t="s">
        <v>900</v>
      </c>
      <c r="B915" s="172" t="s">
        <v>901</v>
      </c>
      <c r="C915" s="172"/>
      <c r="D915" s="172"/>
      <c r="E915" s="172"/>
      <c r="F915" s="172"/>
      <c r="G915" s="172"/>
      <c r="H915" s="84">
        <f>SUM(H916)</f>
        <v>0</v>
      </c>
      <c r="I915" s="84">
        <f>SUM(I916)</f>
        <v>0</v>
      </c>
      <c r="J915" s="84">
        <f>SUM(J916)</f>
        <v>0</v>
      </c>
      <c r="K915" s="84">
        <f>SUM(K916)</f>
        <v>0</v>
      </c>
    </row>
    <row r="916" spans="1:11" ht="12.75">
      <c r="A916" s="21">
        <v>55222</v>
      </c>
      <c r="B916" s="173" t="s">
        <v>901</v>
      </c>
      <c r="C916" s="173"/>
      <c r="D916" s="173"/>
      <c r="E916" s="173"/>
      <c r="F916" s="173"/>
      <c r="G916" s="173"/>
      <c r="H916" s="78"/>
      <c r="I916" s="78">
        <f>J916-H916</f>
        <v>0</v>
      </c>
      <c r="J916" s="78"/>
      <c r="K916" s="78">
        <f>IF(H916=0,0,(J916/H916)*100)</f>
        <v>0</v>
      </c>
    </row>
    <row r="917" spans="1:11" ht="12.75">
      <c r="A917" s="40">
        <v>553</v>
      </c>
      <c r="B917" s="174" t="s">
        <v>902</v>
      </c>
      <c r="C917" s="174"/>
      <c r="D917" s="174"/>
      <c r="E917" s="174"/>
      <c r="F917" s="174"/>
      <c r="G917" s="174"/>
      <c r="H917" s="83">
        <f>SUM(H918+H921)</f>
        <v>0</v>
      </c>
      <c r="I917" s="83">
        <f>SUM(I918+I921)</f>
        <v>0</v>
      </c>
      <c r="J917" s="83">
        <f>SUM(J918+J921)</f>
        <v>0</v>
      </c>
      <c r="K917" s="83">
        <f>SUM(K918+K921)</f>
        <v>0</v>
      </c>
    </row>
    <row r="918" spans="1:11" ht="12.75">
      <c r="A918" s="44" t="s">
        <v>903</v>
      </c>
      <c r="B918" s="172" t="s">
        <v>904</v>
      </c>
      <c r="C918" s="172"/>
      <c r="D918" s="172"/>
      <c r="E918" s="172"/>
      <c r="F918" s="172"/>
      <c r="G918" s="172"/>
      <c r="H918" s="84">
        <f>SUM(H919+H920)</f>
        <v>0</v>
      </c>
      <c r="I918" s="84">
        <f>SUM(I919+I920)</f>
        <v>0</v>
      </c>
      <c r="J918" s="84">
        <f>SUM(J919+J920)</f>
        <v>0</v>
      </c>
      <c r="K918" s="84">
        <f>SUM(K919+K920)</f>
        <v>0</v>
      </c>
    </row>
    <row r="919" spans="1:11" ht="12.75">
      <c r="A919" s="21">
        <v>55311</v>
      </c>
      <c r="B919" s="173" t="s">
        <v>905</v>
      </c>
      <c r="C919" s="173"/>
      <c r="D919" s="173"/>
      <c r="E919" s="173"/>
      <c r="F919" s="173"/>
      <c r="G919" s="173"/>
      <c r="H919" s="78"/>
      <c r="I919" s="78">
        <f>J919-H919</f>
        <v>0</v>
      </c>
      <c r="J919" s="78"/>
      <c r="K919" s="78">
        <f>IF(H919=0,0,(J919/H919)*100)</f>
        <v>0</v>
      </c>
    </row>
    <row r="920" spans="1:11" ht="12.75">
      <c r="A920" s="21">
        <v>55312</v>
      </c>
      <c r="B920" s="173" t="s">
        <v>906</v>
      </c>
      <c r="C920" s="173"/>
      <c r="D920" s="173"/>
      <c r="E920" s="173"/>
      <c r="F920" s="173"/>
      <c r="G920" s="173"/>
      <c r="H920" s="78"/>
      <c r="I920" s="78">
        <f>J920-H920</f>
        <v>0</v>
      </c>
      <c r="J920" s="78"/>
      <c r="K920" s="78">
        <f>IF(H920=0,0,(J920/H920)*100)</f>
        <v>0</v>
      </c>
    </row>
    <row r="921" spans="1:11" ht="12.75">
      <c r="A921" s="44" t="s">
        <v>907</v>
      </c>
      <c r="B921" s="172" t="s">
        <v>908</v>
      </c>
      <c r="C921" s="172"/>
      <c r="D921" s="172"/>
      <c r="E921" s="172"/>
      <c r="F921" s="172"/>
      <c r="G921" s="172"/>
      <c r="H921" s="84">
        <f>SUM(H922+H923)</f>
        <v>0</v>
      </c>
      <c r="I921" s="84">
        <f>SUM(I922+I923)</f>
        <v>0</v>
      </c>
      <c r="J921" s="84">
        <f>SUM(J922+J923)</f>
        <v>0</v>
      </c>
      <c r="K921" s="84">
        <f>SUM(K922+K923)</f>
        <v>0</v>
      </c>
    </row>
    <row r="922" spans="1:11" ht="12.75">
      <c r="A922" s="21">
        <v>55321</v>
      </c>
      <c r="B922" s="173" t="s">
        <v>909</v>
      </c>
      <c r="C922" s="173"/>
      <c r="D922" s="173"/>
      <c r="E922" s="173"/>
      <c r="F922" s="173"/>
      <c r="G922" s="173"/>
      <c r="H922" s="78"/>
      <c r="I922" s="78">
        <f>J922-H922</f>
        <v>0</v>
      </c>
      <c r="J922" s="78"/>
      <c r="K922" s="78">
        <f>IF(H922=0,0,(J922/H922)*100)</f>
        <v>0</v>
      </c>
    </row>
    <row r="923" spans="1:11" ht="12.75">
      <c r="A923" s="21">
        <v>55322</v>
      </c>
      <c r="B923" s="173" t="s">
        <v>910</v>
      </c>
      <c r="C923" s="173"/>
      <c r="D923" s="173"/>
      <c r="E923" s="173"/>
      <c r="F923" s="173"/>
      <c r="G923" s="173"/>
      <c r="H923" s="78"/>
      <c r="I923" s="78">
        <f>J923-H923</f>
        <v>0</v>
      </c>
      <c r="J923" s="78"/>
      <c r="K923" s="78">
        <f>IF(H923=0,0,(J923/H923)*100)</f>
        <v>0</v>
      </c>
    </row>
    <row r="924" spans="1:11" ht="26.25" customHeight="1">
      <c r="A924" s="72"/>
      <c r="B924" s="162" t="s">
        <v>0</v>
      </c>
      <c r="C924" s="162"/>
      <c r="D924" s="162"/>
      <c r="E924" s="162"/>
      <c r="F924" s="162"/>
      <c r="G924" s="162"/>
      <c r="H924" s="95">
        <f>SUM(H631+H444+H17)</f>
        <v>1470000</v>
      </c>
      <c r="I924" s="95">
        <f>SUM(I631+I444+I17)</f>
        <v>-136000</v>
      </c>
      <c r="J924" s="95">
        <f>SUM(J631+J444+J17)</f>
        <v>1336000</v>
      </c>
      <c r="K924" s="95">
        <f>IF(H924=0,0,(J924/H924)*100)</f>
        <v>90.88435374149661</v>
      </c>
    </row>
    <row r="925" spans="1:11" ht="12.75" customHeight="1">
      <c r="A925" s="73"/>
      <c r="B925" s="73"/>
      <c r="C925" s="12"/>
      <c r="D925" s="12"/>
      <c r="E925" s="12"/>
      <c r="F925" s="12"/>
      <c r="G925" s="12"/>
      <c r="H925" s="90"/>
      <c r="I925" s="90"/>
      <c r="J925" s="90"/>
      <c r="K925" s="90"/>
    </row>
    <row r="926" spans="1:11" ht="12.75" customHeight="1">
      <c r="A926" s="73"/>
      <c r="B926" s="73"/>
      <c r="C926" s="12"/>
      <c r="D926" s="12"/>
      <c r="E926" s="12"/>
      <c r="F926" s="12"/>
      <c r="G926" s="12"/>
      <c r="H926" s="90"/>
      <c r="I926" s="90"/>
      <c r="J926" s="90"/>
      <c r="K926" s="90"/>
    </row>
    <row r="927" spans="1:11" ht="12.75" customHeight="1">
      <c r="A927" s="73"/>
      <c r="B927" s="73"/>
      <c r="C927" s="12"/>
      <c r="D927" s="12"/>
      <c r="E927" s="12"/>
      <c r="F927" s="12"/>
      <c r="G927" s="12"/>
      <c r="H927" s="90"/>
      <c r="I927" s="90"/>
      <c r="J927" s="90"/>
      <c r="K927" s="90"/>
    </row>
    <row r="928" spans="1:11" ht="12.75" customHeight="1">
      <c r="A928" s="73"/>
      <c r="B928" s="73"/>
      <c r="C928" s="12"/>
      <c r="D928" s="12"/>
      <c r="E928" s="12"/>
      <c r="F928" s="12"/>
      <c r="G928" s="12"/>
      <c r="H928" s="90"/>
      <c r="I928" s="90"/>
      <c r="J928" s="90"/>
      <c r="K928" s="90"/>
    </row>
    <row r="929" spans="1:11" ht="12.75" customHeight="1">
      <c r="A929" s="73"/>
      <c r="B929" s="73"/>
      <c r="C929" s="12"/>
      <c r="D929" s="12"/>
      <c r="E929" s="12"/>
      <c r="F929" s="12"/>
      <c r="G929" s="12"/>
      <c r="H929" s="90"/>
      <c r="I929" s="90"/>
      <c r="J929" s="90"/>
      <c r="K929" s="90"/>
    </row>
    <row r="930" spans="1:11" ht="12.75" customHeight="1">
      <c r="A930" s="73"/>
      <c r="B930" s="73"/>
      <c r="C930" s="12"/>
      <c r="D930" s="12"/>
      <c r="E930" s="12"/>
      <c r="F930" s="12"/>
      <c r="G930" s="12"/>
      <c r="H930" s="90"/>
      <c r="I930" s="90"/>
      <c r="J930" s="90"/>
      <c r="K930" s="90"/>
    </row>
    <row r="931" spans="1:11" ht="12.75" customHeight="1">
      <c r="A931" s="73"/>
      <c r="B931" s="73"/>
      <c r="C931" s="12"/>
      <c r="D931" s="12"/>
      <c r="E931" s="12"/>
      <c r="F931" s="12"/>
      <c r="G931" s="12"/>
      <c r="H931" s="90"/>
      <c r="I931" s="90"/>
      <c r="J931" s="90"/>
      <c r="K931" s="90"/>
    </row>
    <row r="932" spans="1:11" ht="12.75" customHeight="1">
      <c r="A932" s="73"/>
      <c r="B932" s="73"/>
      <c r="C932" s="12"/>
      <c r="D932" s="12"/>
      <c r="E932" s="12"/>
      <c r="F932" s="12"/>
      <c r="G932" s="12"/>
      <c r="H932" s="90"/>
      <c r="I932" s="90"/>
      <c r="J932" s="90"/>
      <c r="K932" s="90"/>
    </row>
    <row r="933" spans="1:11" ht="12.75" customHeight="1">
      <c r="A933" s="73"/>
      <c r="B933" s="73"/>
      <c r="C933" s="12"/>
      <c r="D933" s="12"/>
      <c r="E933" s="12"/>
      <c r="F933" s="12"/>
      <c r="G933" s="12"/>
      <c r="H933" s="90"/>
      <c r="I933" s="90"/>
      <c r="J933" s="90"/>
      <c r="K933" s="90"/>
    </row>
    <row r="934" spans="1:11" ht="12.75" customHeight="1">
      <c r="A934" s="73"/>
      <c r="B934" s="73"/>
      <c r="C934" s="12"/>
      <c r="D934" s="12"/>
      <c r="E934" s="12"/>
      <c r="F934" s="12"/>
      <c r="G934" s="12"/>
      <c r="H934" s="90"/>
      <c r="I934" s="90"/>
      <c r="J934" s="90"/>
      <c r="K934" s="90"/>
    </row>
    <row r="935" spans="1:11" ht="12.75" customHeight="1">
      <c r="A935" s="73"/>
      <c r="B935" s="73"/>
      <c r="C935" s="12"/>
      <c r="D935" s="12"/>
      <c r="E935" s="12"/>
      <c r="F935" s="12"/>
      <c r="G935" s="12"/>
      <c r="H935" s="90"/>
      <c r="I935" s="90"/>
      <c r="J935" s="90"/>
      <c r="K935" s="90"/>
    </row>
    <row r="936" spans="1:11" ht="12.75" customHeight="1">
      <c r="A936" s="73"/>
      <c r="B936" s="73"/>
      <c r="C936" s="12"/>
      <c r="D936" s="12"/>
      <c r="E936" s="12"/>
      <c r="F936" s="12"/>
      <c r="G936" s="12"/>
      <c r="H936" s="90"/>
      <c r="I936" s="90"/>
      <c r="J936" s="90"/>
      <c r="K936" s="90"/>
    </row>
    <row r="937" spans="1:11" ht="12.75" customHeight="1">
      <c r="A937" s="73"/>
      <c r="B937" s="73"/>
      <c r="C937" s="12"/>
      <c r="D937" s="12"/>
      <c r="E937" s="12"/>
      <c r="F937" s="12"/>
      <c r="G937" s="12"/>
      <c r="H937" s="90"/>
      <c r="I937" s="90"/>
      <c r="J937" s="90"/>
      <c r="K937" s="90"/>
    </row>
    <row r="938" spans="1:11" ht="12.75" customHeight="1">
      <c r="A938" s="73"/>
      <c r="B938" s="73"/>
      <c r="C938" s="12"/>
      <c r="D938" s="12"/>
      <c r="E938" s="12"/>
      <c r="F938" s="12"/>
      <c r="G938" s="12"/>
      <c r="H938" s="90"/>
      <c r="I938" s="90"/>
      <c r="J938" s="90"/>
      <c r="K938" s="90"/>
    </row>
    <row r="939" spans="1:11" ht="12.75" customHeight="1">
      <c r="A939" s="73"/>
      <c r="B939" s="73"/>
      <c r="C939" s="12"/>
      <c r="D939" s="12"/>
      <c r="E939" s="12"/>
      <c r="F939" s="12"/>
      <c r="G939" s="12"/>
      <c r="H939" s="90"/>
      <c r="I939" s="90"/>
      <c r="J939" s="90"/>
      <c r="K939" s="90"/>
    </row>
    <row r="940" spans="1:11" ht="12.75" customHeight="1">
      <c r="A940" s="73"/>
      <c r="B940" s="73"/>
      <c r="C940" s="12"/>
      <c r="D940" s="12"/>
      <c r="E940" s="12"/>
      <c r="F940" s="12"/>
      <c r="G940" s="12"/>
      <c r="H940" s="90"/>
      <c r="I940" s="90"/>
      <c r="J940" s="90"/>
      <c r="K940" s="90"/>
    </row>
    <row r="941" spans="1:11" ht="12.75" customHeight="1">
      <c r="A941" s="73"/>
      <c r="B941" s="73"/>
      <c r="C941" s="12"/>
      <c r="D941" s="12"/>
      <c r="E941" s="12"/>
      <c r="F941" s="12"/>
      <c r="G941" s="12"/>
      <c r="H941" s="90"/>
      <c r="I941" s="90"/>
      <c r="J941" s="90"/>
      <c r="K941" s="90"/>
    </row>
    <row r="942" spans="1:11" ht="12.75" customHeight="1">
      <c r="A942" s="73"/>
      <c r="B942" s="73"/>
      <c r="C942" s="12"/>
      <c r="D942" s="12"/>
      <c r="E942" s="12"/>
      <c r="F942" s="12"/>
      <c r="G942" s="12"/>
      <c r="H942" s="90"/>
      <c r="I942" s="90"/>
      <c r="J942" s="90"/>
      <c r="K942" s="90"/>
    </row>
    <row r="943" spans="1:8" ht="12.75" customHeight="1">
      <c r="A943" s="320" t="s">
        <v>1027</v>
      </c>
      <c r="B943" s="320"/>
      <c r="C943" s="320"/>
      <c r="D943" s="320"/>
      <c r="E943" s="320"/>
      <c r="F943" s="320"/>
      <c r="G943" s="320"/>
      <c r="H943" s="320"/>
    </row>
    <row r="944" spans="1:11" ht="12.75" customHeight="1">
      <c r="A944" s="73"/>
      <c r="B944" s="73"/>
      <c r="C944" s="12"/>
      <c r="D944" s="12"/>
      <c r="E944" s="12"/>
      <c r="F944" s="12"/>
      <c r="G944" s="12"/>
      <c r="H944" s="90"/>
      <c r="I944" s="90"/>
      <c r="J944" s="90"/>
      <c r="K944" s="90"/>
    </row>
    <row r="945" spans="1:11" ht="12.75" customHeight="1">
      <c r="A945" s="163" t="s">
        <v>1019</v>
      </c>
      <c r="B945" s="164"/>
      <c r="C945" s="164"/>
      <c r="D945" s="164"/>
      <c r="E945" s="164"/>
      <c r="F945" s="164"/>
      <c r="G945" s="164"/>
      <c r="H945" s="164"/>
      <c r="I945" s="164"/>
      <c r="J945" s="164"/>
      <c r="K945" s="164"/>
    </row>
    <row r="946" spans="1:11" ht="12.75" customHeight="1">
      <c r="A946" s="73"/>
      <c r="B946" s="73"/>
      <c r="C946" s="12"/>
      <c r="D946" s="12"/>
      <c r="E946" s="12"/>
      <c r="F946" s="12"/>
      <c r="G946" s="12"/>
      <c r="H946" s="90"/>
      <c r="I946" s="90"/>
      <c r="J946" s="90"/>
      <c r="K946" s="90"/>
    </row>
    <row r="947" spans="1:11" ht="29.25" customHeight="1">
      <c r="A947" s="1" t="s">
        <v>308</v>
      </c>
      <c r="B947" s="316" t="s">
        <v>309</v>
      </c>
      <c r="C947" s="317"/>
      <c r="D947" s="317"/>
      <c r="E947" s="317"/>
      <c r="F947" s="317"/>
      <c r="G947" s="318"/>
      <c r="H947" s="2" t="s">
        <v>1035</v>
      </c>
      <c r="I947" s="2" t="s">
        <v>1017</v>
      </c>
      <c r="J947" s="2" t="s">
        <v>1036</v>
      </c>
      <c r="K947" s="2" t="s">
        <v>1018</v>
      </c>
    </row>
    <row r="948" spans="1:11" ht="28.5" customHeight="1">
      <c r="A948" s="9">
        <v>3</v>
      </c>
      <c r="B948" s="319" t="s">
        <v>311</v>
      </c>
      <c r="C948" s="319"/>
      <c r="D948" s="319"/>
      <c r="E948" s="319"/>
      <c r="F948" s="319"/>
      <c r="G948" s="319"/>
      <c r="H948" s="74">
        <f>SUM(H949+H986+H1133+H1197+H1214+H1272+H1316)</f>
        <v>167000</v>
      </c>
      <c r="I948" s="74">
        <f>SUM(I949+I986+I1133+I1197+I1214+I1272+I1316)</f>
        <v>47000</v>
      </c>
      <c r="J948" s="74">
        <f>SUM(J949+J986+J1133+J1197+J1214+J1272+J1316)</f>
        <v>214000</v>
      </c>
      <c r="K948" s="74">
        <f>SUM(K949+K986+K1133+K1197+K1214+K1272+K1316)</f>
        <v>1975.7081807081806</v>
      </c>
    </row>
    <row r="949" spans="1:11" ht="16.5" customHeight="1">
      <c r="A949" s="3">
        <v>31</v>
      </c>
      <c r="B949" s="275" t="s">
        <v>312</v>
      </c>
      <c r="C949" s="275"/>
      <c r="D949" s="275"/>
      <c r="E949" s="275"/>
      <c r="F949" s="275"/>
      <c r="G949" s="275"/>
      <c r="H949" s="75">
        <f>SUM(H950+H967+H976)</f>
        <v>0</v>
      </c>
      <c r="I949" s="75">
        <f>SUM(I950+I967+I976)</f>
        <v>82000</v>
      </c>
      <c r="J949" s="75">
        <f>SUM(J950+J967+J976)</f>
        <v>82000</v>
      </c>
      <c r="K949" s="75">
        <f>SUM(K950+K967+K976)</f>
        <v>0</v>
      </c>
    </row>
    <row r="950" spans="1:11" ht="13.5" customHeight="1">
      <c r="A950" s="4">
        <v>311</v>
      </c>
      <c r="B950" s="272" t="s">
        <v>313</v>
      </c>
      <c r="C950" s="272"/>
      <c r="D950" s="272"/>
      <c r="E950" s="272"/>
      <c r="F950" s="272"/>
      <c r="G950" s="272"/>
      <c r="H950" s="76">
        <f>SUM(H951+H955+H963+H965)</f>
        <v>0</v>
      </c>
      <c r="I950" s="76">
        <f>SUM(I951+I955+I963+I965)</f>
        <v>70000</v>
      </c>
      <c r="J950" s="76">
        <f>SUM(J951+J955+J963+J965)</f>
        <v>70000</v>
      </c>
      <c r="K950" s="76">
        <f>SUM(K951+K955+K963+K965)</f>
        <v>0</v>
      </c>
    </row>
    <row r="951" spans="1:11" ht="12.75">
      <c r="A951" s="5" t="s">
        <v>314</v>
      </c>
      <c r="B951" s="273" t="s">
        <v>315</v>
      </c>
      <c r="C951" s="273"/>
      <c r="D951" s="273"/>
      <c r="E951" s="273"/>
      <c r="F951" s="273"/>
      <c r="G951" s="273"/>
      <c r="H951" s="77">
        <f>SUM(H952+H953+H954)</f>
        <v>0</v>
      </c>
      <c r="I951" s="77">
        <f>SUM(I952+I953+I954)</f>
        <v>70000</v>
      </c>
      <c r="J951" s="77">
        <f>SUM(J952+J953+J954)</f>
        <v>70000</v>
      </c>
      <c r="K951" s="77">
        <f>SUM(K952+K953+K954)</f>
        <v>0</v>
      </c>
    </row>
    <row r="952" spans="1:11" ht="12.75">
      <c r="A952" s="6">
        <v>31111</v>
      </c>
      <c r="B952" s="274" t="s">
        <v>316</v>
      </c>
      <c r="C952" s="274"/>
      <c r="D952" s="274"/>
      <c r="E952" s="274"/>
      <c r="F952" s="274"/>
      <c r="G952" s="274"/>
      <c r="H952" s="78">
        <v>0</v>
      </c>
      <c r="I952" s="78">
        <f>J952-H952</f>
        <v>70000</v>
      </c>
      <c r="J952" s="78">
        <v>70000</v>
      </c>
      <c r="K952" s="78">
        <f>IF(H952=0,0,(J952/H952)*100)</f>
        <v>0</v>
      </c>
    </row>
    <row r="953" spans="1:11" ht="12.75">
      <c r="A953" s="6">
        <v>31112</v>
      </c>
      <c r="B953" s="274" t="s">
        <v>317</v>
      </c>
      <c r="C953" s="274"/>
      <c r="D953" s="274"/>
      <c r="E953" s="274"/>
      <c r="F953" s="274"/>
      <c r="G953" s="274"/>
      <c r="H953" s="78"/>
      <c r="I953" s="78">
        <f aca="true" t="shared" si="59" ref="I953:I966">J953-H953</f>
        <v>0</v>
      </c>
      <c r="J953" s="78"/>
      <c r="K953" s="78">
        <f>IF(H953=0,0,(J953/H953)*100)</f>
        <v>0</v>
      </c>
    </row>
    <row r="954" spans="1:11" ht="12.75">
      <c r="A954" s="6">
        <v>31113</v>
      </c>
      <c r="B954" s="274" t="s">
        <v>318</v>
      </c>
      <c r="C954" s="274"/>
      <c r="D954" s="274"/>
      <c r="E954" s="274"/>
      <c r="F954" s="274"/>
      <c r="G954" s="274"/>
      <c r="H954" s="78"/>
      <c r="I954" s="78">
        <f t="shared" si="59"/>
        <v>0</v>
      </c>
      <c r="J954" s="78"/>
      <c r="K954" s="78">
        <f>IF(H954=0,0,(J954/H954)*100)</f>
        <v>0</v>
      </c>
    </row>
    <row r="955" spans="1:11" ht="12.75">
      <c r="A955" s="5" t="s">
        <v>319</v>
      </c>
      <c r="B955" s="273" t="s">
        <v>320</v>
      </c>
      <c r="C955" s="273"/>
      <c r="D955" s="273"/>
      <c r="E955" s="273"/>
      <c r="F955" s="273"/>
      <c r="G955" s="273"/>
      <c r="H955" s="77">
        <f>SUM(H956+H957+H958+H959+H960+H961+H962)</f>
        <v>0</v>
      </c>
      <c r="I955" s="77">
        <f>SUM(I956+I957+I958+I959+I960+I961+I962)</f>
        <v>0</v>
      </c>
      <c r="J955" s="77">
        <f>SUM(J956+J957+J958+J959+J960+J961+J962)</f>
        <v>0</v>
      </c>
      <c r="K955" s="77">
        <f>SUM(K956+K957+K958+K959+K960+K961+K962)</f>
        <v>0</v>
      </c>
    </row>
    <row r="956" spans="1:11" ht="12.75">
      <c r="A956" s="6">
        <v>31121</v>
      </c>
      <c r="B956" s="274" t="s">
        <v>321</v>
      </c>
      <c r="C956" s="274"/>
      <c r="D956" s="274"/>
      <c r="E956" s="274"/>
      <c r="F956" s="274"/>
      <c r="G956" s="274"/>
      <c r="H956" s="78"/>
      <c r="I956" s="78">
        <f t="shared" si="59"/>
        <v>0</v>
      </c>
      <c r="J956" s="78"/>
      <c r="K956" s="78">
        <f aca="true" t="shared" si="60" ref="K956:K962">IF(H956=0,0,(J956/H956)*100)</f>
        <v>0</v>
      </c>
    </row>
    <row r="957" spans="1:11" ht="12.75">
      <c r="A957" s="6">
        <v>31122</v>
      </c>
      <c r="B957" s="274" t="s">
        <v>322</v>
      </c>
      <c r="C957" s="274"/>
      <c r="D957" s="274"/>
      <c r="E957" s="274"/>
      <c r="F957" s="274"/>
      <c r="G957" s="274"/>
      <c r="H957" s="78"/>
      <c r="I957" s="78">
        <f t="shared" si="59"/>
        <v>0</v>
      </c>
      <c r="J957" s="78"/>
      <c r="K957" s="78">
        <f t="shared" si="60"/>
        <v>0</v>
      </c>
    </row>
    <row r="958" spans="1:11" ht="12.75">
      <c r="A958" s="6">
        <v>31123</v>
      </c>
      <c r="B958" s="274" t="s">
        <v>323</v>
      </c>
      <c r="C958" s="274"/>
      <c r="D958" s="274"/>
      <c r="E958" s="274"/>
      <c r="F958" s="274"/>
      <c r="G958" s="274"/>
      <c r="H958" s="78"/>
      <c r="I958" s="78">
        <f t="shared" si="59"/>
        <v>0</v>
      </c>
      <c r="J958" s="78"/>
      <c r="K958" s="78">
        <f t="shared" si="60"/>
        <v>0</v>
      </c>
    </row>
    <row r="959" spans="1:11" ht="12.75">
      <c r="A959" s="6">
        <v>31124</v>
      </c>
      <c r="B959" s="274" t="s">
        <v>324</v>
      </c>
      <c r="C959" s="274"/>
      <c r="D959" s="274"/>
      <c r="E959" s="274"/>
      <c r="F959" s="274"/>
      <c r="G959" s="274"/>
      <c r="H959" s="78"/>
      <c r="I959" s="78">
        <f t="shared" si="59"/>
        <v>0</v>
      </c>
      <c r="J959" s="78"/>
      <c r="K959" s="78">
        <f t="shared" si="60"/>
        <v>0</v>
      </c>
    </row>
    <row r="960" spans="1:11" ht="12.75">
      <c r="A960" s="6">
        <v>31125</v>
      </c>
      <c r="B960" s="274" t="s">
        <v>325</v>
      </c>
      <c r="C960" s="274"/>
      <c r="D960" s="274"/>
      <c r="E960" s="274"/>
      <c r="F960" s="274"/>
      <c r="G960" s="274"/>
      <c r="H960" s="78"/>
      <c r="I960" s="78">
        <f t="shared" si="59"/>
        <v>0</v>
      </c>
      <c r="J960" s="78"/>
      <c r="K960" s="78">
        <f t="shared" si="60"/>
        <v>0</v>
      </c>
    </row>
    <row r="961" spans="1:11" ht="12.75">
      <c r="A961" s="6">
        <v>31126</v>
      </c>
      <c r="B961" s="274" t="s">
        <v>326</v>
      </c>
      <c r="C961" s="274"/>
      <c r="D961" s="274"/>
      <c r="E961" s="274"/>
      <c r="F961" s="274"/>
      <c r="G961" s="274"/>
      <c r="H961" s="78"/>
      <c r="I961" s="78">
        <f t="shared" si="59"/>
        <v>0</v>
      </c>
      <c r="J961" s="78"/>
      <c r="K961" s="78">
        <f t="shared" si="60"/>
        <v>0</v>
      </c>
    </row>
    <row r="962" spans="1:11" ht="12.75">
      <c r="A962" s="6">
        <v>31129</v>
      </c>
      <c r="B962" s="274" t="s">
        <v>327</v>
      </c>
      <c r="C962" s="274"/>
      <c r="D962" s="274"/>
      <c r="E962" s="274"/>
      <c r="F962" s="274"/>
      <c r="G962" s="274"/>
      <c r="H962" s="78"/>
      <c r="I962" s="78">
        <f t="shared" si="59"/>
        <v>0</v>
      </c>
      <c r="J962" s="78"/>
      <c r="K962" s="78">
        <f t="shared" si="60"/>
        <v>0</v>
      </c>
    </row>
    <row r="963" spans="1:11" ht="12.75">
      <c r="A963" s="5" t="s">
        <v>328</v>
      </c>
      <c r="B963" s="273" t="s">
        <v>329</v>
      </c>
      <c r="C963" s="273"/>
      <c r="D963" s="273"/>
      <c r="E963" s="273"/>
      <c r="F963" s="273"/>
      <c r="G963" s="273"/>
      <c r="H963" s="77">
        <f>SUM(H964)</f>
        <v>0</v>
      </c>
      <c r="I963" s="77">
        <f>SUM(I964)</f>
        <v>0</v>
      </c>
      <c r="J963" s="77">
        <f>SUM(J964)</f>
        <v>0</v>
      </c>
      <c r="K963" s="77">
        <f>SUM(K964)</f>
        <v>0</v>
      </c>
    </row>
    <row r="964" spans="1:11" ht="12.75">
      <c r="A964" s="6">
        <v>31131</v>
      </c>
      <c r="B964" s="274" t="s">
        <v>329</v>
      </c>
      <c r="C964" s="274"/>
      <c r="D964" s="274"/>
      <c r="E964" s="274"/>
      <c r="F964" s="274"/>
      <c r="G964" s="274"/>
      <c r="H964" s="78"/>
      <c r="I964" s="78">
        <f t="shared" si="59"/>
        <v>0</v>
      </c>
      <c r="J964" s="78"/>
      <c r="K964" s="78">
        <f>IF(H964=0,0,(J964/H964)*100)</f>
        <v>0</v>
      </c>
    </row>
    <row r="965" spans="1:11" ht="12.75">
      <c r="A965" s="5" t="s">
        <v>330</v>
      </c>
      <c r="B965" s="273" t="s">
        <v>331</v>
      </c>
      <c r="C965" s="273"/>
      <c r="D965" s="273"/>
      <c r="E965" s="273"/>
      <c r="F965" s="273"/>
      <c r="G965" s="273"/>
      <c r="H965" s="77">
        <f>SUM(H966)</f>
        <v>0</v>
      </c>
      <c r="I965" s="77">
        <f>SUM(I966)</f>
        <v>0</v>
      </c>
      <c r="J965" s="77">
        <f>SUM(J966)</f>
        <v>0</v>
      </c>
      <c r="K965" s="77">
        <f>SUM(K966)</f>
        <v>0</v>
      </c>
    </row>
    <row r="966" spans="1:11" ht="12.75">
      <c r="A966" s="6">
        <v>31141</v>
      </c>
      <c r="B966" s="274" t="s">
        <v>331</v>
      </c>
      <c r="C966" s="274"/>
      <c r="D966" s="274"/>
      <c r="E966" s="274"/>
      <c r="F966" s="274"/>
      <c r="G966" s="274"/>
      <c r="H966" s="78"/>
      <c r="I966" s="78">
        <f t="shared" si="59"/>
        <v>0</v>
      </c>
      <c r="J966" s="78"/>
      <c r="K966" s="78">
        <f>IF(H966=0,0,(J966/H966)*100)</f>
        <v>0</v>
      </c>
    </row>
    <row r="967" spans="1:11" ht="12.75">
      <c r="A967" s="4">
        <v>312</v>
      </c>
      <c r="B967" s="272" t="s">
        <v>332</v>
      </c>
      <c r="C967" s="272"/>
      <c r="D967" s="272"/>
      <c r="E967" s="272"/>
      <c r="F967" s="272"/>
      <c r="G967" s="272"/>
      <c r="H967" s="76">
        <f>SUM(H968)</f>
        <v>0</v>
      </c>
      <c r="I967" s="76">
        <f>SUM(I968)</f>
        <v>0</v>
      </c>
      <c r="J967" s="76">
        <f>SUM(J968)</f>
        <v>0</v>
      </c>
      <c r="K967" s="76">
        <f>SUM(K968)</f>
        <v>0</v>
      </c>
    </row>
    <row r="968" spans="1:11" ht="12.75">
      <c r="A968" s="5" t="s">
        <v>333</v>
      </c>
      <c r="B968" s="273" t="s">
        <v>332</v>
      </c>
      <c r="C968" s="273"/>
      <c r="D968" s="273"/>
      <c r="E968" s="273"/>
      <c r="F968" s="273"/>
      <c r="G968" s="273"/>
      <c r="H968" s="77">
        <f>SUM(H969:H975)</f>
        <v>0</v>
      </c>
      <c r="I968" s="77">
        <f>SUM(I969:I975)</f>
        <v>0</v>
      </c>
      <c r="J968" s="77">
        <f>SUM(J969:J975)</f>
        <v>0</v>
      </c>
      <c r="K968" s="77">
        <f>SUM(K969:K975)</f>
        <v>0</v>
      </c>
    </row>
    <row r="969" spans="1:11" ht="12.75">
      <c r="A969" s="6">
        <v>31211</v>
      </c>
      <c r="B969" s="274" t="s">
        <v>334</v>
      </c>
      <c r="C969" s="274"/>
      <c r="D969" s="274"/>
      <c r="E969" s="274"/>
      <c r="F969" s="274"/>
      <c r="G969" s="274"/>
      <c r="H969" s="78"/>
      <c r="I969" s="78">
        <f aca="true" t="shared" si="61" ref="I969:I975">J969-H969</f>
        <v>0</v>
      </c>
      <c r="J969" s="78"/>
      <c r="K969" s="78">
        <f aca="true" t="shared" si="62" ref="K969:K975">IF(H969=0,0,(J969/H969)*100)</f>
        <v>0</v>
      </c>
    </row>
    <row r="970" spans="1:11" ht="12.75">
      <c r="A970" s="6">
        <v>31212</v>
      </c>
      <c r="B970" s="274" t="s">
        <v>335</v>
      </c>
      <c r="C970" s="274"/>
      <c r="D970" s="274"/>
      <c r="E970" s="274"/>
      <c r="F970" s="274"/>
      <c r="G970" s="274"/>
      <c r="H970" s="78"/>
      <c r="I970" s="78">
        <f t="shared" si="61"/>
        <v>0</v>
      </c>
      <c r="J970" s="78"/>
      <c r="K970" s="78">
        <f t="shared" si="62"/>
        <v>0</v>
      </c>
    </row>
    <row r="971" spans="1:11" ht="12.75">
      <c r="A971" s="6">
        <v>31213</v>
      </c>
      <c r="B971" s="274" t="s">
        <v>336</v>
      </c>
      <c r="C971" s="274"/>
      <c r="D971" s="274"/>
      <c r="E971" s="274"/>
      <c r="F971" s="274"/>
      <c r="G971" s="274"/>
      <c r="H971" s="78"/>
      <c r="I971" s="78">
        <f t="shared" si="61"/>
        <v>0</v>
      </c>
      <c r="J971" s="78"/>
      <c r="K971" s="78">
        <f t="shared" si="62"/>
        <v>0</v>
      </c>
    </row>
    <row r="972" spans="1:11" ht="12.75">
      <c r="A972" s="6">
        <v>31214</v>
      </c>
      <c r="B972" s="274" t="s">
        <v>337</v>
      </c>
      <c r="C972" s="274"/>
      <c r="D972" s="274"/>
      <c r="E972" s="274"/>
      <c r="F972" s="274"/>
      <c r="G972" s="274"/>
      <c r="H972" s="78"/>
      <c r="I972" s="78">
        <f t="shared" si="61"/>
        <v>0</v>
      </c>
      <c r="J972" s="78"/>
      <c r="K972" s="78">
        <f t="shared" si="62"/>
        <v>0</v>
      </c>
    </row>
    <row r="973" spans="1:11" ht="12.75">
      <c r="A973" s="6">
        <v>31215</v>
      </c>
      <c r="B973" s="274" t="s">
        <v>338</v>
      </c>
      <c r="C973" s="274"/>
      <c r="D973" s="274"/>
      <c r="E973" s="274"/>
      <c r="F973" s="274"/>
      <c r="G973" s="274"/>
      <c r="H973" s="78"/>
      <c r="I973" s="78">
        <f t="shared" si="61"/>
        <v>0</v>
      </c>
      <c r="J973" s="78"/>
      <c r="K973" s="78">
        <f t="shared" si="62"/>
        <v>0</v>
      </c>
    </row>
    <row r="974" spans="1:11" ht="12.75">
      <c r="A974" s="21">
        <v>31216</v>
      </c>
      <c r="B974" s="208" t="s">
        <v>1</v>
      </c>
      <c r="C974" s="209"/>
      <c r="D974" s="209"/>
      <c r="E974" s="209"/>
      <c r="F974" s="209"/>
      <c r="G974" s="210"/>
      <c r="H974" s="78"/>
      <c r="I974" s="78">
        <f t="shared" si="61"/>
        <v>0</v>
      </c>
      <c r="J974" s="78"/>
      <c r="K974" s="78">
        <f t="shared" si="62"/>
        <v>0</v>
      </c>
    </row>
    <row r="975" spans="1:11" ht="12.75">
      <c r="A975" s="6">
        <v>31219</v>
      </c>
      <c r="B975" s="274" t="s">
        <v>339</v>
      </c>
      <c r="C975" s="274"/>
      <c r="D975" s="274"/>
      <c r="E975" s="274"/>
      <c r="F975" s="274"/>
      <c r="G975" s="274"/>
      <c r="H975" s="78"/>
      <c r="I975" s="78">
        <f t="shared" si="61"/>
        <v>0</v>
      </c>
      <c r="J975" s="78"/>
      <c r="K975" s="78">
        <f t="shared" si="62"/>
        <v>0</v>
      </c>
    </row>
    <row r="976" spans="1:11" ht="12.75">
      <c r="A976" s="4">
        <v>313</v>
      </c>
      <c r="B976" s="272" t="s">
        <v>340</v>
      </c>
      <c r="C976" s="272"/>
      <c r="D976" s="272"/>
      <c r="E976" s="272"/>
      <c r="F976" s="272"/>
      <c r="G976" s="272"/>
      <c r="H976" s="76">
        <f>SUM(H977+H979+H983)</f>
        <v>0</v>
      </c>
      <c r="I976" s="76">
        <f>SUM(I977+I979+I983)</f>
        <v>12000</v>
      </c>
      <c r="J976" s="76">
        <f>SUM(J977+J979+J983)</f>
        <v>12000</v>
      </c>
      <c r="K976" s="76">
        <f>SUM(K977+K979+K983)</f>
        <v>0</v>
      </c>
    </row>
    <row r="977" spans="1:11" ht="12.75">
      <c r="A977" s="10" t="s">
        <v>341</v>
      </c>
      <c r="B977" s="273" t="s">
        <v>342</v>
      </c>
      <c r="C977" s="273"/>
      <c r="D977" s="273"/>
      <c r="E977" s="273"/>
      <c r="F977" s="273"/>
      <c r="G977" s="273"/>
      <c r="H977" s="77">
        <f>SUM(H978)</f>
        <v>0</v>
      </c>
      <c r="I977" s="77">
        <f>SUM(I978)</f>
        <v>0</v>
      </c>
      <c r="J977" s="77">
        <f>SUM(J978)</f>
        <v>0</v>
      </c>
      <c r="K977" s="77">
        <f>SUM(K978)</f>
        <v>0</v>
      </c>
    </row>
    <row r="978" spans="1:11" ht="12.75">
      <c r="A978" s="6">
        <v>31311</v>
      </c>
      <c r="B978" s="274" t="s">
        <v>342</v>
      </c>
      <c r="C978" s="274"/>
      <c r="D978" s="274"/>
      <c r="E978" s="274"/>
      <c r="F978" s="274"/>
      <c r="G978" s="274"/>
      <c r="H978" s="78"/>
      <c r="I978" s="78">
        <f>J978-H978</f>
        <v>0</v>
      </c>
      <c r="J978" s="78"/>
      <c r="K978" s="78">
        <f>IF(H978=0,0,(J978/H978)*100)</f>
        <v>0</v>
      </c>
    </row>
    <row r="979" spans="1:11" ht="12.75">
      <c r="A979" s="5" t="s">
        <v>343</v>
      </c>
      <c r="B979" s="273" t="s">
        <v>344</v>
      </c>
      <c r="C979" s="273"/>
      <c r="D979" s="273"/>
      <c r="E979" s="273"/>
      <c r="F979" s="273"/>
      <c r="G979" s="273"/>
      <c r="H979" s="77">
        <f>SUM(H980+H981+H982)</f>
        <v>0</v>
      </c>
      <c r="I979" s="77">
        <f>SUM(I980+I981+I982)</f>
        <v>12000</v>
      </c>
      <c r="J979" s="77">
        <f>SUM(J980+J981+J982)</f>
        <v>12000</v>
      </c>
      <c r="K979" s="77">
        <f>SUM(K980+K981+K982)</f>
        <v>0</v>
      </c>
    </row>
    <row r="980" spans="1:11" ht="12.75">
      <c r="A980" s="6">
        <v>31321</v>
      </c>
      <c r="B980" s="274" t="s">
        <v>345</v>
      </c>
      <c r="C980" s="274"/>
      <c r="D980" s="274"/>
      <c r="E980" s="274"/>
      <c r="F980" s="274"/>
      <c r="G980" s="274"/>
      <c r="H980" s="78">
        <v>0</v>
      </c>
      <c r="I980" s="78">
        <f>J980-H980</f>
        <v>12000</v>
      </c>
      <c r="J980" s="78">
        <v>12000</v>
      </c>
      <c r="K980" s="78">
        <f>IF(H980=0,0,(J980/H980)*100)</f>
        <v>0</v>
      </c>
    </row>
    <row r="981" spans="1:11" ht="12.75">
      <c r="A981" s="21">
        <v>31322</v>
      </c>
      <c r="B981" s="208" t="s">
        <v>2</v>
      </c>
      <c r="C981" s="209"/>
      <c r="D981" s="209"/>
      <c r="E981" s="209"/>
      <c r="F981" s="209"/>
      <c r="G981" s="210"/>
      <c r="H981" s="78"/>
      <c r="I981" s="78">
        <f>J981-H981</f>
        <v>0</v>
      </c>
      <c r="J981" s="78"/>
      <c r="K981" s="78">
        <f>IF(H981=0,0,(J981/H981)*100)</f>
        <v>0</v>
      </c>
    </row>
    <row r="982" spans="1:11" ht="12.75">
      <c r="A982" s="21">
        <v>31329</v>
      </c>
      <c r="B982" s="208" t="s">
        <v>4</v>
      </c>
      <c r="C982" s="209"/>
      <c r="D982" s="209"/>
      <c r="E982" s="209"/>
      <c r="F982" s="209"/>
      <c r="G982" s="210"/>
      <c r="H982" s="78"/>
      <c r="I982" s="78">
        <f>J982-H982</f>
        <v>0</v>
      </c>
      <c r="J982" s="78"/>
      <c r="K982" s="78">
        <f>IF(H982=0,0,(J982/H982)*100)</f>
        <v>0</v>
      </c>
    </row>
    <row r="983" spans="1:11" ht="12.75">
      <c r="A983" s="5" t="s">
        <v>346</v>
      </c>
      <c r="B983" s="273" t="s">
        <v>347</v>
      </c>
      <c r="C983" s="273"/>
      <c r="D983" s="273"/>
      <c r="E983" s="273"/>
      <c r="F983" s="273"/>
      <c r="G983" s="273"/>
      <c r="H983" s="77">
        <f>SUM(H984+H985)</f>
        <v>0</v>
      </c>
      <c r="I983" s="77">
        <f>SUM(I984+I985)</f>
        <v>0</v>
      </c>
      <c r="J983" s="77">
        <f>SUM(J984+J985)</f>
        <v>0</v>
      </c>
      <c r="K983" s="77">
        <f>SUM(K984+K985)</f>
        <v>0</v>
      </c>
    </row>
    <row r="984" spans="1:11" ht="12.75">
      <c r="A984" s="21">
        <v>31332</v>
      </c>
      <c r="B984" s="208" t="s">
        <v>3</v>
      </c>
      <c r="C984" s="209"/>
      <c r="D984" s="209"/>
      <c r="E984" s="209"/>
      <c r="F984" s="209"/>
      <c r="G984" s="210"/>
      <c r="H984" s="78"/>
      <c r="I984" s="78">
        <f>J984-H984</f>
        <v>0</v>
      </c>
      <c r="J984" s="78"/>
      <c r="K984" s="78">
        <f>IF(H984=0,0,(J984/H984)*100)</f>
        <v>0</v>
      </c>
    </row>
    <row r="985" spans="1:11" ht="12.75">
      <c r="A985" s="21">
        <v>31329</v>
      </c>
      <c r="B985" s="208" t="s">
        <v>5</v>
      </c>
      <c r="C985" s="209"/>
      <c r="D985" s="209"/>
      <c r="E985" s="209"/>
      <c r="F985" s="209"/>
      <c r="G985" s="210"/>
      <c r="H985" s="78"/>
      <c r="I985" s="78">
        <f>J985-H985</f>
        <v>0</v>
      </c>
      <c r="J985" s="78"/>
      <c r="K985" s="78">
        <f>IF(H985=0,0,(J985/H985)*100)</f>
        <v>0</v>
      </c>
    </row>
    <row r="986" spans="1:11" ht="17.25" customHeight="1">
      <c r="A986" s="3">
        <v>32</v>
      </c>
      <c r="B986" s="275" t="s">
        <v>348</v>
      </c>
      <c r="C986" s="275"/>
      <c r="D986" s="275"/>
      <c r="E986" s="275"/>
      <c r="F986" s="275"/>
      <c r="G986" s="275"/>
      <c r="H986" s="79">
        <f>SUM(H987+H1007+H1041+H1105+H1101)</f>
        <v>165000</v>
      </c>
      <c r="I986" s="79">
        <f>SUM(I987+I1007+I1041+I1105+I1101)</f>
        <v>-34600</v>
      </c>
      <c r="J986" s="79">
        <f>SUM(J987+J1007+J1041+J1105+J1101)</f>
        <v>130400</v>
      </c>
      <c r="K986" s="79">
        <f>SUM(K987+K1007+K1041+K1105+K1101)</f>
        <v>1815.7081807081806</v>
      </c>
    </row>
    <row r="987" spans="1:11" ht="15" customHeight="1">
      <c r="A987" s="4">
        <v>321</v>
      </c>
      <c r="B987" s="272" t="s">
        <v>349</v>
      </c>
      <c r="C987" s="272"/>
      <c r="D987" s="272"/>
      <c r="E987" s="272"/>
      <c r="F987" s="272"/>
      <c r="G987" s="272"/>
      <c r="H987" s="76">
        <f>SUM(H988+H997+H1001+H1004)</f>
        <v>14500</v>
      </c>
      <c r="I987" s="76">
        <f>SUM(I988+I997+I1001+I1004)</f>
        <v>-14500</v>
      </c>
      <c r="J987" s="76">
        <f>SUM(J988+J997+J1001+J1004)</f>
        <v>0</v>
      </c>
      <c r="K987" s="76">
        <f>SUM(K988+K997+K1001+K1004)</f>
        <v>0</v>
      </c>
    </row>
    <row r="988" spans="1:11" ht="12.75">
      <c r="A988" s="5" t="s">
        <v>350</v>
      </c>
      <c r="B988" s="273" t="s">
        <v>351</v>
      </c>
      <c r="C988" s="273"/>
      <c r="D988" s="273"/>
      <c r="E988" s="273"/>
      <c r="F988" s="273"/>
      <c r="G988" s="273"/>
      <c r="H988" s="77">
        <f>SUM(H989:H996)</f>
        <v>0</v>
      </c>
      <c r="I988" s="77">
        <f>SUM(I989:I996)</f>
        <v>0</v>
      </c>
      <c r="J988" s="77">
        <f>SUM(J989:J996)</f>
        <v>0</v>
      </c>
      <c r="K988" s="77">
        <f>SUM(K989:K996)</f>
        <v>0</v>
      </c>
    </row>
    <row r="989" spans="1:11" ht="12.75">
      <c r="A989" s="6">
        <v>32111</v>
      </c>
      <c r="B989" s="274" t="s">
        <v>352</v>
      </c>
      <c r="C989" s="274"/>
      <c r="D989" s="274"/>
      <c r="E989" s="274"/>
      <c r="F989" s="274"/>
      <c r="G989" s="274"/>
      <c r="H989" s="78"/>
      <c r="I989" s="78">
        <f aca="true" t="shared" si="63" ref="I989:I996">J989-H989</f>
        <v>0</v>
      </c>
      <c r="J989" s="78"/>
      <c r="K989" s="78">
        <f aca="true" t="shared" si="64" ref="K989:K996">IF(H989=0,0,(J989/H989)*100)</f>
        <v>0</v>
      </c>
    </row>
    <row r="990" spans="1:11" ht="12.75">
      <c r="A990" s="6">
        <v>32112</v>
      </c>
      <c r="B990" s="274" t="s">
        <v>353</v>
      </c>
      <c r="C990" s="274"/>
      <c r="D990" s="274"/>
      <c r="E990" s="274"/>
      <c r="F990" s="274"/>
      <c r="G990" s="274"/>
      <c r="H990" s="78"/>
      <c r="I990" s="78">
        <f t="shared" si="63"/>
        <v>0</v>
      </c>
      <c r="J990" s="78"/>
      <c r="K990" s="78">
        <f t="shared" si="64"/>
        <v>0</v>
      </c>
    </row>
    <row r="991" spans="1:11" ht="12.75">
      <c r="A991" s="6">
        <v>32113</v>
      </c>
      <c r="B991" s="274" t="s">
        <v>354</v>
      </c>
      <c r="C991" s="274"/>
      <c r="D991" s="274"/>
      <c r="E991" s="274"/>
      <c r="F991" s="274"/>
      <c r="G991" s="274"/>
      <c r="H991" s="78"/>
      <c r="I991" s="78">
        <f t="shared" si="63"/>
        <v>0</v>
      </c>
      <c r="J991" s="78"/>
      <c r="K991" s="78">
        <f t="shared" si="64"/>
        <v>0</v>
      </c>
    </row>
    <row r="992" spans="1:11" ht="12.75">
      <c r="A992" s="6">
        <v>32114</v>
      </c>
      <c r="B992" s="274" t="s">
        <v>355</v>
      </c>
      <c r="C992" s="274"/>
      <c r="D992" s="274"/>
      <c r="E992" s="274"/>
      <c r="F992" s="274"/>
      <c r="G992" s="274"/>
      <c r="H992" s="78"/>
      <c r="I992" s="78">
        <f t="shared" si="63"/>
        <v>0</v>
      </c>
      <c r="J992" s="78"/>
      <c r="K992" s="78">
        <f t="shared" si="64"/>
        <v>0</v>
      </c>
    </row>
    <row r="993" spans="1:11" ht="12.75">
      <c r="A993" s="6">
        <v>32115</v>
      </c>
      <c r="B993" s="274" t="s">
        <v>356</v>
      </c>
      <c r="C993" s="274"/>
      <c r="D993" s="274"/>
      <c r="E993" s="274"/>
      <c r="F993" s="274"/>
      <c r="G993" s="274"/>
      <c r="H993" s="78"/>
      <c r="I993" s="78">
        <f t="shared" si="63"/>
        <v>0</v>
      </c>
      <c r="J993" s="78"/>
      <c r="K993" s="78">
        <f t="shared" si="64"/>
        <v>0</v>
      </c>
    </row>
    <row r="994" spans="1:11" ht="12.75">
      <c r="A994" s="6">
        <v>32116</v>
      </c>
      <c r="B994" s="274" t="s">
        <v>357</v>
      </c>
      <c r="C994" s="274"/>
      <c r="D994" s="274"/>
      <c r="E994" s="274"/>
      <c r="F994" s="274"/>
      <c r="G994" s="274"/>
      <c r="H994" s="78"/>
      <c r="I994" s="78">
        <f t="shared" si="63"/>
        <v>0</v>
      </c>
      <c r="J994" s="78"/>
      <c r="K994" s="78">
        <f t="shared" si="64"/>
        <v>0</v>
      </c>
    </row>
    <row r="995" spans="1:11" ht="12.75">
      <c r="A995" s="96">
        <v>32117</v>
      </c>
      <c r="B995" s="313" t="s">
        <v>911</v>
      </c>
      <c r="C995" s="314"/>
      <c r="D995" s="314"/>
      <c r="E995" s="314"/>
      <c r="F995" s="314"/>
      <c r="G995" s="315"/>
      <c r="H995" s="78"/>
      <c r="I995" s="78">
        <f t="shared" si="63"/>
        <v>0</v>
      </c>
      <c r="J995" s="78"/>
      <c r="K995" s="78">
        <f t="shared" si="64"/>
        <v>0</v>
      </c>
    </row>
    <row r="996" spans="1:11" ht="12.75">
      <c r="A996" s="6">
        <v>32119</v>
      </c>
      <c r="B996" s="274" t="s">
        <v>358</v>
      </c>
      <c r="C996" s="274"/>
      <c r="D996" s="274"/>
      <c r="E996" s="274"/>
      <c r="F996" s="274"/>
      <c r="G996" s="274"/>
      <c r="H996" s="78"/>
      <c r="I996" s="78">
        <f t="shared" si="63"/>
        <v>0</v>
      </c>
      <c r="J996" s="78"/>
      <c r="K996" s="78">
        <f t="shared" si="64"/>
        <v>0</v>
      </c>
    </row>
    <row r="997" spans="1:11" ht="12.75">
      <c r="A997" s="5" t="s">
        <v>359</v>
      </c>
      <c r="B997" s="273" t="s">
        <v>360</v>
      </c>
      <c r="C997" s="273"/>
      <c r="D997" s="273"/>
      <c r="E997" s="273"/>
      <c r="F997" s="273"/>
      <c r="G997" s="273"/>
      <c r="H997" s="77">
        <f>SUM(H998+H999+H1000)</f>
        <v>0</v>
      </c>
      <c r="I997" s="77">
        <f>SUM(I998+I999+I1000)</f>
        <v>0</v>
      </c>
      <c r="J997" s="77">
        <f>SUM(J998+J999+J1000)</f>
        <v>0</v>
      </c>
      <c r="K997" s="77">
        <f>SUM(K998+K999+K1000)</f>
        <v>0</v>
      </c>
    </row>
    <row r="998" spans="1:11" ht="12.75">
      <c r="A998" s="6">
        <v>32121</v>
      </c>
      <c r="B998" s="274" t="s">
        <v>361</v>
      </c>
      <c r="C998" s="274"/>
      <c r="D998" s="274"/>
      <c r="E998" s="274"/>
      <c r="F998" s="274"/>
      <c r="G998" s="274"/>
      <c r="H998" s="78"/>
      <c r="I998" s="78">
        <f>J998-H998</f>
        <v>0</v>
      </c>
      <c r="J998" s="78"/>
      <c r="K998" s="78">
        <f>IF(H998=0,0,(J998/H998)*100)</f>
        <v>0</v>
      </c>
    </row>
    <row r="999" spans="1:11" ht="12.75">
      <c r="A999" s="6">
        <v>32122</v>
      </c>
      <c r="B999" s="274" t="s">
        <v>362</v>
      </c>
      <c r="C999" s="274"/>
      <c r="D999" s="274"/>
      <c r="E999" s="274"/>
      <c r="F999" s="274"/>
      <c r="G999" s="274"/>
      <c r="H999" s="78"/>
      <c r="I999" s="78">
        <f>J999-H999</f>
        <v>0</v>
      </c>
      <c r="J999" s="78"/>
      <c r="K999" s="78">
        <f>IF(H999=0,0,(J999/H999)*100)</f>
        <v>0</v>
      </c>
    </row>
    <row r="1000" spans="1:11" ht="12.75">
      <c r="A1000" s="6">
        <v>32123</v>
      </c>
      <c r="B1000" s="274" t="s">
        <v>363</v>
      </c>
      <c r="C1000" s="274"/>
      <c r="D1000" s="274"/>
      <c r="E1000" s="274"/>
      <c r="F1000" s="274"/>
      <c r="G1000" s="274"/>
      <c r="H1000" s="78"/>
      <c r="I1000" s="78">
        <f>J1000-H1000</f>
        <v>0</v>
      </c>
      <c r="J1000" s="78"/>
      <c r="K1000" s="78">
        <f>IF(H1000=0,0,(J1000/H1000)*100)</f>
        <v>0</v>
      </c>
    </row>
    <row r="1001" spans="1:11" ht="12.75">
      <c r="A1001" s="5" t="s">
        <v>364</v>
      </c>
      <c r="B1001" s="273" t="s">
        <v>365</v>
      </c>
      <c r="C1001" s="273"/>
      <c r="D1001" s="273"/>
      <c r="E1001" s="273"/>
      <c r="F1001" s="273"/>
      <c r="G1001" s="273"/>
      <c r="H1001" s="77">
        <f>SUM(H1002+H1003)</f>
        <v>14500</v>
      </c>
      <c r="I1001" s="77">
        <f>SUM(I1002+I1003)</f>
        <v>-14500</v>
      </c>
      <c r="J1001" s="77">
        <f>SUM(J1002+J1003)</f>
        <v>0</v>
      </c>
      <c r="K1001" s="77">
        <f>SUM(K1002+K1003)</f>
        <v>0</v>
      </c>
    </row>
    <row r="1002" spans="1:11" ht="12.75">
      <c r="A1002" s="6">
        <v>32131</v>
      </c>
      <c r="B1002" s="274" t="s">
        <v>366</v>
      </c>
      <c r="C1002" s="274"/>
      <c r="D1002" s="274"/>
      <c r="E1002" s="274"/>
      <c r="F1002" s="274"/>
      <c r="G1002" s="274"/>
      <c r="H1002" s="78">
        <v>2500</v>
      </c>
      <c r="I1002" s="78">
        <f>J1002-H1002</f>
        <v>-2500</v>
      </c>
      <c r="J1002" s="78">
        <v>0</v>
      </c>
      <c r="K1002" s="78">
        <f>IF(H1002=0,0,(J1002/H1002)*100)</f>
        <v>0</v>
      </c>
    </row>
    <row r="1003" spans="1:11" ht="12.75">
      <c r="A1003" s="6">
        <v>32132</v>
      </c>
      <c r="B1003" s="279" t="s">
        <v>367</v>
      </c>
      <c r="C1003" s="280"/>
      <c r="D1003" s="280"/>
      <c r="E1003" s="280"/>
      <c r="F1003" s="280"/>
      <c r="G1003" s="281"/>
      <c r="H1003" s="78">
        <v>12000</v>
      </c>
      <c r="I1003" s="78">
        <f>J1003-H1003</f>
        <v>-12000</v>
      </c>
      <c r="J1003" s="78">
        <v>0</v>
      </c>
      <c r="K1003" s="78">
        <f>IF(H1003=0,0,(J1003/H1003)*100)</f>
        <v>0</v>
      </c>
    </row>
    <row r="1004" spans="1:11" ht="12.75">
      <c r="A1004" s="25" t="s">
        <v>6</v>
      </c>
      <c r="B1004" s="305" t="s">
        <v>7</v>
      </c>
      <c r="C1004" s="306"/>
      <c r="D1004" s="306"/>
      <c r="E1004" s="306"/>
      <c r="F1004" s="306"/>
      <c r="G1004" s="307"/>
      <c r="H1004" s="91">
        <f>SUM(H1005+H1006)</f>
        <v>0</v>
      </c>
      <c r="I1004" s="91">
        <f>SUM(I1005+I1006)</f>
        <v>0</v>
      </c>
      <c r="J1004" s="91">
        <f>SUM(J1005+J1006)</f>
        <v>0</v>
      </c>
      <c r="K1004" s="91">
        <f>SUM(K1005+K1006)</f>
        <v>0</v>
      </c>
    </row>
    <row r="1005" spans="1:11" ht="12.75">
      <c r="A1005" s="26">
        <v>32141</v>
      </c>
      <c r="B1005" s="276" t="s">
        <v>8</v>
      </c>
      <c r="C1005" s="277"/>
      <c r="D1005" s="277"/>
      <c r="E1005" s="277"/>
      <c r="F1005" s="277"/>
      <c r="G1005" s="278"/>
      <c r="H1005" s="78"/>
      <c r="I1005" s="78">
        <f>J1005-H1005</f>
        <v>0</v>
      </c>
      <c r="J1005" s="78"/>
      <c r="K1005" s="78">
        <f>IF(H1005=0,0,(J1005/H1005)*100)</f>
        <v>0</v>
      </c>
    </row>
    <row r="1006" spans="1:11" ht="12.75">
      <c r="A1006" s="26">
        <v>32149</v>
      </c>
      <c r="B1006" s="276" t="s">
        <v>7</v>
      </c>
      <c r="C1006" s="277"/>
      <c r="D1006" s="277"/>
      <c r="E1006" s="277"/>
      <c r="F1006" s="277"/>
      <c r="G1006" s="278"/>
      <c r="H1006" s="78"/>
      <c r="I1006" s="78">
        <f>J1006-H1006</f>
        <v>0</v>
      </c>
      <c r="J1006" s="78"/>
      <c r="K1006" s="78">
        <f>IF(H1006=0,0,(J1006/H1006)*100)</f>
        <v>0</v>
      </c>
    </row>
    <row r="1007" spans="1:11" ht="15" customHeight="1">
      <c r="A1007" s="4">
        <v>322</v>
      </c>
      <c r="B1007" s="272" t="s">
        <v>368</v>
      </c>
      <c r="C1007" s="272"/>
      <c r="D1007" s="272"/>
      <c r="E1007" s="272"/>
      <c r="F1007" s="272"/>
      <c r="G1007" s="272"/>
      <c r="H1007" s="76">
        <f>SUM(H1008+H1015+H1023+H1029+H1034+H1037+H1039)</f>
        <v>33000</v>
      </c>
      <c r="I1007" s="76">
        <f>SUM(I1008+I1015+I1023+I1029+I1034+I1037+I1039)</f>
        <v>-10500</v>
      </c>
      <c r="J1007" s="76">
        <f>SUM(J1008+J1015+J1023+J1029+J1034+J1037+J1039)</f>
        <v>22500</v>
      </c>
      <c r="K1007" s="76">
        <f>SUM(K1008+K1015+K1023+K1029+K1034+K1037+K1039)</f>
        <v>547.7777777777778</v>
      </c>
    </row>
    <row r="1008" spans="1:11" ht="12.75">
      <c r="A1008" s="5" t="s">
        <v>369</v>
      </c>
      <c r="B1008" s="273" t="s">
        <v>370</v>
      </c>
      <c r="C1008" s="273"/>
      <c r="D1008" s="273"/>
      <c r="E1008" s="273"/>
      <c r="F1008" s="273"/>
      <c r="G1008" s="273"/>
      <c r="H1008" s="77">
        <f>SUM(H1009:H1014)</f>
        <v>500</v>
      </c>
      <c r="I1008" s="77">
        <f>SUM(I1009:I1014)</f>
        <v>-500</v>
      </c>
      <c r="J1008" s="77">
        <f>SUM(J1009:J1014)</f>
        <v>0</v>
      </c>
      <c r="K1008" s="77">
        <f>SUM(K1009:K1014)</f>
        <v>0</v>
      </c>
    </row>
    <row r="1009" spans="1:11" ht="12.75">
      <c r="A1009" s="6">
        <v>32211</v>
      </c>
      <c r="B1009" s="274" t="s">
        <v>371</v>
      </c>
      <c r="C1009" s="274"/>
      <c r="D1009" s="274"/>
      <c r="E1009" s="274"/>
      <c r="F1009" s="274"/>
      <c r="G1009" s="274"/>
      <c r="H1009" s="78">
        <v>500</v>
      </c>
      <c r="I1009" s="78">
        <f aca="true" t="shared" si="65" ref="I1009:I1014">J1009-H1009</f>
        <v>-500</v>
      </c>
      <c r="J1009" s="78">
        <v>0</v>
      </c>
      <c r="K1009" s="78">
        <f aca="true" t="shared" si="66" ref="K1009:K1014">IF(H1009=0,0,(J1009/H1009)*100)</f>
        <v>0</v>
      </c>
    </row>
    <row r="1010" spans="1:11" ht="12.75">
      <c r="A1010" s="6">
        <v>32212</v>
      </c>
      <c r="B1010" s="274" t="s">
        <v>372</v>
      </c>
      <c r="C1010" s="274"/>
      <c r="D1010" s="274"/>
      <c r="E1010" s="274"/>
      <c r="F1010" s="274"/>
      <c r="G1010" s="274"/>
      <c r="H1010" s="78"/>
      <c r="I1010" s="78">
        <f t="shared" si="65"/>
        <v>0</v>
      </c>
      <c r="J1010" s="78"/>
      <c r="K1010" s="78">
        <f t="shared" si="66"/>
        <v>0</v>
      </c>
    </row>
    <row r="1011" spans="1:11" ht="12.75">
      <c r="A1011" s="6">
        <v>32213</v>
      </c>
      <c r="B1011" s="274" t="s">
        <v>373</v>
      </c>
      <c r="C1011" s="274"/>
      <c r="D1011" s="274"/>
      <c r="E1011" s="274"/>
      <c r="F1011" s="274"/>
      <c r="G1011" s="274"/>
      <c r="H1011" s="78"/>
      <c r="I1011" s="78">
        <f t="shared" si="65"/>
        <v>0</v>
      </c>
      <c r="J1011" s="78"/>
      <c r="K1011" s="78">
        <f t="shared" si="66"/>
        <v>0</v>
      </c>
    </row>
    <row r="1012" spans="1:11" ht="12.75">
      <c r="A1012" s="6">
        <v>32214</v>
      </c>
      <c r="B1012" s="274" t="s">
        <v>374</v>
      </c>
      <c r="C1012" s="274"/>
      <c r="D1012" s="274"/>
      <c r="E1012" s="274"/>
      <c r="F1012" s="274"/>
      <c r="G1012" s="274"/>
      <c r="H1012" s="78"/>
      <c r="I1012" s="78">
        <f t="shared" si="65"/>
        <v>0</v>
      </c>
      <c r="J1012" s="78"/>
      <c r="K1012" s="78">
        <f t="shared" si="66"/>
        <v>0</v>
      </c>
    </row>
    <row r="1013" spans="1:11" ht="12.75">
      <c r="A1013" s="6">
        <v>32216</v>
      </c>
      <c r="B1013" s="274" t="s">
        <v>376</v>
      </c>
      <c r="C1013" s="274"/>
      <c r="D1013" s="274"/>
      <c r="E1013" s="274"/>
      <c r="F1013" s="274"/>
      <c r="G1013" s="274"/>
      <c r="H1013" s="78"/>
      <c r="I1013" s="78">
        <f t="shared" si="65"/>
        <v>0</v>
      </c>
      <c r="J1013" s="78"/>
      <c r="K1013" s="78">
        <f t="shared" si="66"/>
        <v>0</v>
      </c>
    </row>
    <row r="1014" spans="1:11" ht="12.75">
      <c r="A1014" s="6">
        <v>32219</v>
      </c>
      <c r="B1014" s="274" t="s">
        <v>377</v>
      </c>
      <c r="C1014" s="274"/>
      <c r="D1014" s="274"/>
      <c r="E1014" s="274"/>
      <c r="F1014" s="274"/>
      <c r="G1014" s="274"/>
      <c r="H1014" s="78"/>
      <c r="I1014" s="78">
        <f t="shared" si="65"/>
        <v>0</v>
      </c>
      <c r="J1014" s="78"/>
      <c r="K1014" s="78">
        <f t="shared" si="66"/>
        <v>0</v>
      </c>
    </row>
    <row r="1015" spans="1:11" ht="12.75">
      <c r="A1015" s="5" t="s">
        <v>378</v>
      </c>
      <c r="B1015" s="273" t="s">
        <v>379</v>
      </c>
      <c r="C1015" s="273"/>
      <c r="D1015" s="273"/>
      <c r="E1015" s="273"/>
      <c r="F1015" s="273"/>
      <c r="G1015" s="273"/>
      <c r="H1015" s="77">
        <f>SUM(H1016:H1022)</f>
        <v>0</v>
      </c>
      <c r="I1015" s="77">
        <f>SUM(I1016:I1022)</f>
        <v>0</v>
      </c>
      <c r="J1015" s="77">
        <f>SUM(J1016:J1022)</f>
        <v>0</v>
      </c>
      <c r="K1015" s="77">
        <f>SUM(K1016:K1022)</f>
        <v>0</v>
      </c>
    </row>
    <row r="1016" spans="1:11" ht="12.75">
      <c r="A1016" s="6">
        <v>32221</v>
      </c>
      <c r="B1016" s="274" t="s">
        <v>380</v>
      </c>
      <c r="C1016" s="274"/>
      <c r="D1016" s="274"/>
      <c r="E1016" s="274"/>
      <c r="F1016" s="274"/>
      <c r="G1016" s="274"/>
      <c r="H1016" s="78"/>
      <c r="I1016" s="78">
        <f aca="true" t="shared" si="67" ref="I1016:I1022">J1016-H1016</f>
        <v>0</v>
      </c>
      <c r="J1016" s="78"/>
      <c r="K1016" s="78">
        <f aca="true" t="shared" si="68" ref="K1016:K1022">IF(H1016=0,0,(J1016/H1016)*100)</f>
        <v>0</v>
      </c>
    </row>
    <row r="1017" spans="1:11" ht="12.75">
      <c r="A1017" s="6">
        <v>32222</v>
      </c>
      <c r="B1017" s="274" t="s">
        <v>912</v>
      </c>
      <c r="C1017" s="274"/>
      <c r="D1017" s="274"/>
      <c r="E1017" s="274"/>
      <c r="F1017" s="274"/>
      <c r="G1017" s="274"/>
      <c r="H1017" s="78"/>
      <c r="I1017" s="78">
        <f t="shared" si="67"/>
        <v>0</v>
      </c>
      <c r="J1017" s="78"/>
      <c r="K1017" s="78">
        <f t="shared" si="68"/>
        <v>0</v>
      </c>
    </row>
    <row r="1018" spans="1:11" ht="12.75">
      <c r="A1018" s="6">
        <v>32223</v>
      </c>
      <c r="B1018" s="274" t="s">
        <v>381</v>
      </c>
      <c r="C1018" s="274"/>
      <c r="D1018" s="274"/>
      <c r="E1018" s="274"/>
      <c r="F1018" s="274"/>
      <c r="G1018" s="274"/>
      <c r="H1018" s="78"/>
      <c r="I1018" s="78">
        <f t="shared" si="67"/>
        <v>0</v>
      </c>
      <c r="J1018" s="78"/>
      <c r="K1018" s="78">
        <f t="shared" si="68"/>
        <v>0</v>
      </c>
    </row>
    <row r="1019" spans="1:11" ht="12.75">
      <c r="A1019" s="6">
        <v>32224</v>
      </c>
      <c r="B1019" s="274" t="s">
        <v>382</v>
      </c>
      <c r="C1019" s="274"/>
      <c r="D1019" s="274"/>
      <c r="E1019" s="274"/>
      <c r="F1019" s="274"/>
      <c r="G1019" s="274"/>
      <c r="H1019" s="78"/>
      <c r="I1019" s="78">
        <f t="shared" si="67"/>
        <v>0</v>
      </c>
      <c r="J1019" s="78"/>
      <c r="K1019" s="78">
        <f t="shared" si="68"/>
        <v>0</v>
      </c>
    </row>
    <row r="1020" spans="1:11" ht="12.75">
      <c r="A1020" s="6">
        <v>32225</v>
      </c>
      <c r="B1020" s="274" t="s">
        <v>383</v>
      </c>
      <c r="C1020" s="274"/>
      <c r="D1020" s="274"/>
      <c r="E1020" s="274"/>
      <c r="F1020" s="274"/>
      <c r="G1020" s="274"/>
      <c r="H1020" s="78"/>
      <c r="I1020" s="78">
        <f t="shared" si="67"/>
        <v>0</v>
      </c>
      <c r="J1020" s="78"/>
      <c r="K1020" s="78">
        <f t="shared" si="68"/>
        <v>0</v>
      </c>
    </row>
    <row r="1021" spans="1:11" ht="12.75">
      <c r="A1021" s="97">
        <v>32226</v>
      </c>
      <c r="B1021" s="235" t="s">
        <v>913</v>
      </c>
      <c r="C1021" s="236"/>
      <c r="D1021" s="236"/>
      <c r="E1021" s="236"/>
      <c r="F1021" s="236"/>
      <c r="G1021" s="237"/>
      <c r="H1021" s="78"/>
      <c r="I1021" s="78">
        <f t="shared" si="67"/>
        <v>0</v>
      </c>
      <c r="J1021" s="78"/>
      <c r="K1021" s="78">
        <f t="shared" si="68"/>
        <v>0</v>
      </c>
    </row>
    <row r="1022" spans="1:11" ht="12.75">
      <c r="A1022" s="6">
        <v>32229</v>
      </c>
      <c r="B1022" s="274" t="s">
        <v>384</v>
      </c>
      <c r="C1022" s="274"/>
      <c r="D1022" s="274"/>
      <c r="E1022" s="274"/>
      <c r="F1022" s="274"/>
      <c r="G1022" s="274"/>
      <c r="H1022" s="78"/>
      <c r="I1022" s="78">
        <f t="shared" si="67"/>
        <v>0</v>
      </c>
      <c r="J1022" s="78"/>
      <c r="K1022" s="78">
        <f t="shared" si="68"/>
        <v>0</v>
      </c>
    </row>
    <row r="1023" spans="1:11" ht="12.75">
      <c r="A1023" s="5" t="s">
        <v>385</v>
      </c>
      <c r="B1023" s="273" t="s">
        <v>386</v>
      </c>
      <c r="C1023" s="273"/>
      <c r="D1023" s="273"/>
      <c r="E1023" s="273"/>
      <c r="F1023" s="273"/>
      <c r="G1023" s="273"/>
      <c r="H1023" s="77">
        <f>SUM(H1024:H1028)</f>
        <v>11500</v>
      </c>
      <c r="I1023" s="77">
        <f>SUM(I1024:I1028)</f>
        <v>-9000</v>
      </c>
      <c r="J1023" s="77">
        <f>SUM(J1024:J1028)</f>
        <v>2500</v>
      </c>
      <c r="K1023" s="77">
        <f>SUM(K1024:K1028)</f>
        <v>210</v>
      </c>
    </row>
    <row r="1024" spans="1:11" ht="12.75">
      <c r="A1024" s="6">
        <v>32231</v>
      </c>
      <c r="B1024" s="274" t="s">
        <v>387</v>
      </c>
      <c r="C1024" s="274"/>
      <c r="D1024" s="274"/>
      <c r="E1024" s="274"/>
      <c r="F1024" s="274"/>
      <c r="G1024" s="274"/>
      <c r="H1024" s="78">
        <v>500</v>
      </c>
      <c r="I1024" s="78">
        <f>J1024-H1024</f>
        <v>0</v>
      </c>
      <c r="J1024" s="78">
        <v>500</v>
      </c>
      <c r="K1024" s="78">
        <f>IF(H1024=0,0,(J1024/H1024)*100)</f>
        <v>100</v>
      </c>
    </row>
    <row r="1025" spans="1:11" ht="12.75">
      <c r="A1025" s="6">
        <v>32232</v>
      </c>
      <c r="B1025" s="274" t="s">
        <v>388</v>
      </c>
      <c r="C1025" s="274"/>
      <c r="D1025" s="274"/>
      <c r="E1025" s="274"/>
      <c r="F1025" s="274"/>
      <c r="G1025" s="274"/>
      <c r="H1025" s="78"/>
      <c r="I1025" s="78">
        <f>J1025-H1025</f>
        <v>0</v>
      </c>
      <c r="J1025" s="78"/>
      <c r="K1025" s="78">
        <f>IF(H1025=0,0,(J1025/H1025)*100)</f>
        <v>0</v>
      </c>
    </row>
    <row r="1026" spans="1:11" ht="12.75">
      <c r="A1026" s="6">
        <v>32233</v>
      </c>
      <c r="B1026" s="274" t="s">
        <v>389</v>
      </c>
      <c r="C1026" s="274"/>
      <c r="D1026" s="274"/>
      <c r="E1026" s="274"/>
      <c r="F1026" s="274"/>
      <c r="G1026" s="274"/>
      <c r="H1026" s="78">
        <v>1000</v>
      </c>
      <c r="I1026" s="78">
        <f>J1026-H1026</f>
        <v>0</v>
      </c>
      <c r="J1026" s="78">
        <v>1000</v>
      </c>
      <c r="K1026" s="78">
        <f>IF(H1026=0,0,(J1026/H1026)*100)</f>
        <v>100</v>
      </c>
    </row>
    <row r="1027" spans="1:11" ht="12.75">
      <c r="A1027" s="6">
        <v>32234</v>
      </c>
      <c r="B1027" s="274" t="s">
        <v>390</v>
      </c>
      <c r="C1027" s="274"/>
      <c r="D1027" s="274"/>
      <c r="E1027" s="274"/>
      <c r="F1027" s="274"/>
      <c r="G1027" s="274"/>
      <c r="H1027" s="78">
        <v>10000</v>
      </c>
      <c r="I1027" s="78">
        <f>J1027-H1027</f>
        <v>-9000</v>
      </c>
      <c r="J1027" s="78">
        <v>1000</v>
      </c>
      <c r="K1027" s="78">
        <f>IF(H1027=0,0,(J1027/H1027)*100)</f>
        <v>10</v>
      </c>
    </row>
    <row r="1028" spans="1:11" ht="12.75">
      <c r="A1028" s="6">
        <v>32239</v>
      </c>
      <c r="B1028" s="274" t="s">
        <v>391</v>
      </c>
      <c r="C1028" s="274"/>
      <c r="D1028" s="274"/>
      <c r="E1028" s="274"/>
      <c r="F1028" s="274"/>
      <c r="G1028" s="274"/>
      <c r="H1028" s="78"/>
      <c r="I1028" s="78">
        <f>J1028-H1028</f>
        <v>0</v>
      </c>
      <c r="J1028" s="78"/>
      <c r="K1028" s="78">
        <f>IF(H1028=0,0,(J1028/H1028)*100)</f>
        <v>0</v>
      </c>
    </row>
    <row r="1029" spans="1:11" ht="12.75">
      <c r="A1029" s="5" t="s">
        <v>392</v>
      </c>
      <c r="B1029" s="273" t="s">
        <v>393</v>
      </c>
      <c r="C1029" s="273"/>
      <c r="D1029" s="273"/>
      <c r="E1029" s="273"/>
      <c r="F1029" s="273"/>
      <c r="G1029" s="273"/>
      <c r="H1029" s="77">
        <f>SUM(H1030+H1031+H1032+H1033)</f>
        <v>15000</v>
      </c>
      <c r="I1029" s="77">
        <f>SUM(I1030+I1031+I1032+I1033)</f>
        <v>1500</v>
      </c>
      <c r="J1029" s="77">
        <f>SUM(J1030+J1031+J1032+J1033)</f>
        <v>16500</v>
      </c>
      <c r="K1029" s="77">
        <f>SUM(K1030+K1031+K1032+K1033)</f>
        <v>267.77777777777777</v>
      </c>
    </row>
    <row r="1030" spans="1:11" ht="12.75">
      <c r="A1030" s="6">
        <v>32241</v>
      </c>
      <c r="B1030" s="274" t="s">
        <v>394</v>
      </c>
      <c r="C1030" s="274"/>
      <c r="D1030" s="274"/>
      <c r="E1030" s="274"/>
      <c r="F1030" s="274"/>
      <c r="G1030" s="274"/>
      <c r="H1030" s="78">
        <v>9000</v>
      </c>
      <c r="I1030" s="78">
        <f>J1030-H1030</f>
        <v>2500</v>
      </c>
      <c r="J1030" s="78">
        <v>11500</v>
      </c>
      <c r="K1030" s="78">
        <f>IF(H1030=0,0,(J1030/H1030)*100)</f>
        <v>127.77777777777777</v>
      </c>
    </row>
    <row r="1031" spans="1:11" ht="12.75">
      <c r="A1031" s="6">
        <v>32242</v>
      </c>
      <c r="B1031" s="274" t="s">
        <v>395</v>
      </c>
      <c r="C1031" s="274"/>
      <c r="D1031" s="274"/>
      <c r="E1031" s="274"/>
      <c r="F1031" s="274"/>
      <c r="G1031" s="274"/>
      <c r="H1031" s="78"/>
      <c r="I1031" s="78">
        <f>J1031-H1031</f>
        <v>0</v>
      </c>
      <c r="J1031" s="78"/>
      <c r="K1031" s="78">
        <f>IF(H1031=0,0,(J1031/H1031)*100)</f>
        <v>0</v>
      </c>
    </row>
    <row r="1032" spans="1:11" ht="12.75">
      <c r="A1032" s="6">
        <v>32243</v>
      </c>
      <c r="B1032" s="274" t="s">
        <v>396</v>
      </c>
      <c r="C1032" s="274"/>
      <c r="D1032" s="274"/>
      <c r="E1032" s="274"/>
      <c r="F1032" s="274"/>
      <c r="G1032" s="274"/>
      <c r="H1032" s="78">
        <v>5000</v>
      </c>
      <c r="I1032" s="78">
        <f>J1032-H1032</f>
        <v>-500</v>
      </c>
      <c r="J1032" s="78">
        <v>4500</v>
      </c>
      <c r="K1032" s="78">
        <f>IF(H1032=0,0,(J1032/H1032)*100)</f>
        <v>90</v>
      </c>
    </row>
    <row r="1033" spans="1:11" ht="12.75">
      <c r="A1033" s="6">
        <v>32244</v>
      </c>
      <c r="B1033" s="274" t="s">
        <v>397</v>
      </c>
      <c r="C1033" s="274"/>
      <c r="D1033" s="274"/>
      <c r="E1033" s="274"/>
      <c r="F1033" s="274"/>
      <c r="G1033" s="274"/>
      <c r="H1033" s="78">
        <v>1000</v>
      </c>
      <c r="I1033" s="78">
        <f>J1033-H1033</f>
        <v>-500</v>
      </c>
      <c r="J1033" s="78">
        <v>500</v>
      </c>
      <c r="K1033" s="78">
        <f>IF(H1033=0,0,(J1033/H1033)*100)</f>
        <v>50</v>
      </c>
    </row>
    <row r="1034" spans="1:11" ht="12.75">
      <c r="A1034" s="5" t="s">
        <v>398</v>
      </c>
      <c r="B1034" s="273" t="s">
        <v>399</v>
      </c>
      <c r="C1034" s="273"/>
      <c r="D1034" s="273"/>
      <c r="E1034" s="273"/>
      <c r="F1034" s="273"/>
      <c r="G1034" s="273"/>
      <c r="H1034" s="77">
        <f>SUM(H1035+H1036)</f>
        <v>6000</v>
      </c>
      <c r="I1034" s="77">
        <f>SUM(I1035+I1036)</f>
        <v>-2500</v>
      </c>
      <c r="J1034" s="77">
        <f>SUM(J1035+J1036)</f>
        <v>3500</v>
      </c>
      <c r="K1034" s="77">
        <f>SUM(K1035+K1036)</f>
        <v>70</v>
      </c>
    </row>
    <row r="1035" spans="1:11" ht="12.75">
      <c r="A1035" s="6">
        <v>32251</v>
      </c>
      <c r="B1035" s="274" t="s">
        <v>400</v>
      </c>
      <c r="C1035" s="274"/>
      <c r="D1035" s="274"/>
      <c r="E1035" s="274"/>
      <c r="F1035" s="274"/>
      <c r="G1035" s="274"/>
      <c r="H1035" s="78">
        <v>5000</v>
      </c>
      <c r="I1035" s="78">
        <f>J1035-H1035</f>
        <v>-1500</v>
      </c>
      <c r="J1035" s="78">
        <v>3500</v>
      </c>
      <c r="K1035" s="78">
        <f>IF(H1035=0,0,(J1035/H1035)*100)</f>
        <v>70</v>
      </c>
    </row>
    <row r="1036" spans="1:11" ht="12.75">
      <c r="A1036" s="6">
        <v>32252</v>
      </c>
      <c r="B1036" s="274" t="s">
        <v>401</v>
      </c>
      <c r="C1036" s="274"/>
      <c r="D1036" s="274"/>
      <c r="E1036" s="274"/>
      <c r="F1036" s="274"/>
      <c r="G1036" s="274"/>
      <c r="H1036" s="78">
        <v>1000</v>
      </c>
      <c r="I1036" s="78">
        <f>J1036-H1036</f>
        <v>-1000</v>
      </c>
      <c r="J1036" s="78">
        <v>0</v>
      </c>
      <c r="K1036" s="78">
        <f>IF(H1036=0,0,(J1036/H1036)*100)</f>
        <v>0</v>
      </c>
    </row>
    <row r="1037" spans="1:11" ht="12.75">
      <c r="A1037" s="5" t="s">
        <v>402</v>
      </c>
      <c r="B1037" s="249" t="s">
        <v>915</v>
      </c>
      <c r="C1037" s="249"/>
      <c r="D1037" s="249"/>
      <c r="E1037" s="249"/>
      <c r="F1037" s="249"/>
      <c r="G1037" s="249"/>
      <c r="H1037" s="77">
        <f>SUM(H1038)</f>
        <v>0</v>
      </c>
      <c r="I1037" s="77">
        <f>SUM(I1038)</f>
        <v>0</v>
      </c>
      <c r="J1037" s="77">
        <f>SUM(J1038)</f>
        <v>0</v>
      </c>
      <c r="K1037" s="77">
        <f>SUM(K1038)</f>
        <v>0</v>
      </c>
    </row>
    <row r="1038" spans="1:11" ht="12.75">
      <c r="A1038" s="97">
        <v>32261</v>
      </c>
      <c r="B1038" s="310" t="s">
        <v>914</v>
      </c>
      <c r="C1038" s="310"/>
      <c r="D1038" s="310"/>
      <c r="E1038" s="310"/>
      <c r="F1038" s="310"/>
      <c r="G1038" s="310"/>
      <c r="H1038" s="78"/>
      <c r="I1038" s="78">
        <f>J1038-H1038</f>
        <v>0</v>
      </c>
      <c r="J1038" s="78"/>
      <c r="K1038" s="78">
        <f>IF(H1038=0,0,(J1038/H1038)*100)</f>
        <v>0</v>
      </c>
    </row>
    <row r="1039" spans="1:11" ht="12.75">
      <c r="A1039" s="25" t="s">
        <v>9</v>
      </c>
      <c r="B1039" s="305" t="s">
        <v>375</v>
      </c>
      <c r="C1039" s="311"/>
      <c r="D1039" s="311"/>
      <c r="E1039" s="311"/>
      <c r="F1039" s="311"/>
      <c r="G1039" s="312"/>
      <c r="H1039" s="91">
        <f>H1040</f>
        <v>0</v>
      </c>
      <c r="I1039" s="91">
        <f>I1040</f>
        <v>0</v>
      </c>
      <c r="J1039" s="91">
        <f>J1040</f>
        <v>0</v>
      </c>
      <c r="K1039" s="91">
        <f>K1040</f>
        <v>0</v>
      </c>
    </row>
    <row r="1040" spans="1:11" ht="12.75">
      <c r="A1040" s="26">
        <v>32271</v>
      </c>
      <c r="B1040" s="276" t="s">
        <v>375</v>
      </c>
      <c r="C1040" s="277"/>
      <c r="D1040" s="277"/>
      <c r="E1040" s="277"/>
      <c r="F1040" s="277"/>
      <c r="G1040" s="278"/>
      <c r="H1040" s="78"/>
      <c r="I1040" s="78">
        <f>J1040-H1040</f>
        <v>0</v>
      </c>
      <c r="J1040" s="78"/>
      <c r="K1040" s="78">
        <f>IF(H1040=0,0,(J1040/H1040)*100)</f>
        <v>0</v>
      </c>
    </row>
    <row r="1041" spans="1:11" ht="20.25" customHeight="1">
      <c r="A1041" s="4">
        <v>323</v>
      </c>
      <c r="B1041" s="272" t="s">
        <v>403</v>
      </c>
      <c r="C1041" s="272"/>
      <c r="D1041" s="272"/>
      <c r="E1041" s="272"/>
      <c r="F1041" s="272"/>
      <c r="G1041" s="272"/>
      <c r="H1041" s="76">
        <f>SUM(H1042+H1048+H1053+H1059+H1066+H1073+H1078+H1088+H1092)</f>
        <v>111000</v>
      </c>
      <c r="I1041" s="76">
        <f>SUM(I1042+I1048+I1053+I1059+I1066+I1073+I1078+I1088+I1092)</f>
        <v>-9100</v>
      </c>
      <c r="J1041" s="76">
        <f>SUM(J1042+J1048+J1053+J1059+J1066+J1073+J1078+J1088+J1092)</f>
        <v>101900</v>
      </c>
      <c r="K1041" s="76">
        <f>SUM(K1042+K1048+K1053+K1059+K1066+K1073+K1078+K1088+K1092)</f>
        <v>1175.6227106227104</v>
      </c>
    </row>
    <row r="1042" spans="1:11" ht="21.75" customHeight="1">
      <c r="A1042" s="5" t="s">
        <v>404</v>
      </c>
      <c r="B1042" s="273" t="s">
        <v>405</v>
      </c>
      <c r="C1042" s="273"/>
      <c r="D1042" s="273"/>
      <c r="E1042" s="273"/>
      <c r="F1042" s="273"/>
      <c r="G1042" s="273"/>
      <c r="H1042" s="77">
        <f>SUM(H1043:H1047)</f>
        <v>2000</v>
      </c>
      <c r="I1042" s="77">
        <f>SUM(I1043:I1047)</f>
        <v>0</v>
      </c>
      <c r="J1042" s="77">
        <f>SUM(J1043:J1047)</f>
        <v>2000</v>
      </c>
      <c r="K1042" s="77">
        <f>SUM(K1043:K1047)</f>
        <v>300</v>
      </c>
    </row>
    <row r="1043" spans="1:11" ht="12.75">
      <c r="A1043" s="6">
        <v>32311</v>
      </c>
      <c r="B1043" s="274" t="s">
        <v>406</v>
      </c>
      <c r="C1043" s="274"/>
      <c r="D1043" s="274"/>
      <c r="E1043" s="274"/>
      <c r="F1043" s="274"/>
      <c r="G1043" s="274"/>
      <c r="H1043" s="78">
        <v>500</v>
      </c>
      <c r="I1043" s="78">
        <f>J1043-H1043</f>
        <v>0</v>
      </c>
      <c r="J1043" s="78">
        <v>500</v>
      </c>
      <c r="K1043" s="78">
        <f>IF(H1043=0,0,(J1043/H1043)*100)</f>
        <v>100</v>
      </c>
    </row>
    <row r="1044" spans="1:11" ht="12.75">
      <c r="A1044" s="6">
        <v>32312</v>
      </c>
      <c r="B1044" s="274" t="s">
        <v>407</v>
      </c>
      <c r="C1044" s="274"/>
      <c r="D1044" s="274"/>
      <c r="E1044" s="274"/>
      <c r="F1044" s="274"/>
      <c r="G1044" s="274"/>
      <c r="H1044" s="78">
        <v>1000</v>
      </c>
      <c r="I1044" s="78">
        <f>J1044-H1044</f>
        <v>0</v>
      </c>
      <c r="J1044" s="78">
        <v>1000</v>
      </c>
      <c r="K1044" s="78">
        <f>IF(H1044=0,0,(J1044/H1044)*100)</f>
        <v>100</v>
      </c>
    </row>
    <row r="1045" spans="1:11" ht="12.75">
      <c r="A1045" s="6">
        <v>32313</v>
      </c>
      <c r="B1045" s="274" t="s">
        <v>408</v>
      </c>
      <c r="C1045" s="274"/>
      <c r="D1045" s="274"/>
      <c r="E1045" s="274"/>
      <c r="F1045" s="274"/>
      <c r="G1045" s="274"/>
      <c r="H1045" s="78">
        <v>500</v>
      </c>
      <c r="I1045" s="78">
        <f>J1045-H1045</f>
        <v>0</v>
      </c>
      <c r="J1045" s="78">
        <v>500</v>
      </c>
      <c r="K1045" s="78">
        <f>IF(H1045=0,0,(J1045/H1045)*100)</f>
        <v>100</v>
      </c>
    </row>
    <row r="1046" spans="1:11" ht="12.75">
      <c r="A1046" s="6">
        <v>32314</v>
      </c>
      <c r="B1046" s="274" t="s">
        <v>409</v>
      </c>
      <c r="C1046" s="274"/>
      <c r="D1046" s="274"/>
      <c r="E1046" s="274"/>
      <c r="F1046" s="274"/>
      <c r="G1046" s="274"/>
      <c r="H1046" s="78"/>
      <c r="I1046" s="78">
        <f>J1046-H1046</f>
        <v>0</v>
      </c>
      <c r="J1046" s="78"/>
      <c r="K1046" s="78">
        <f>IF(H1046=0,0,(J1046/H1046)*100)</f>
        <v>0</v>
      </c>
    </row>
    <row r="1047" spans="1:11" ht="12.75">
      <c r="A1047" s="6">
        <v>32319</v>
      </c>
      <c r="B1047" s="274" t="s">
        <v>410</v>
      </c>
      <c r="C1047" s="274"/>
      <c r="D1047" s="274"/>
      <c r="E1047" s="274"/>
      <c r="F1047" s="274"/>
      <c r="G1047" s="274"/>
      <c r="H1047" s="78"/>
      <c r="I1047" s="78">
        <f>J1047-H1047</f>
        <v>0</v>
      </c>
      <c r="J1047" s="78"/>
      <c r="K1047" s="78">
        <f>IF(H1047=0,0,(J1047/H1047)*100)</f>
        <v>0</v>
      </c>
    </row>
    <row r="1048" spans="1:11" ht="12.75">
      <c r="A1048" s="5" t="s">
        <v>411</v>
      </c>
      <c r="B1048" s="273" t="s">
        <v>412</v>
      </c>
      <c r="C1048" s="273"/>
      <c r="D1048" s="273"/>
      <c r="E1048" s="273"/>
      <c r="F1048" s="273"/>
      <c r="G1048" s="273"/>
      <c r="H1048" s="77">
        <f>SUM(H1049:H1052)</f>
        <v>9000</v>
      </c>
      <c r="I1048" s="77">
        <f>SUM(I1049:I1052)</f>
        <v>0</v>
      </c>
      <c r="J1048" s="77">
        <f>SUM(J1049:J1052)</f>
        <v>9000</v>
      </c>
      <c r="K1048" s="77">
        <f>SUM(K1049:K1052)</f>
        <v>273.3333333333333</v>
      </c>
    </row>
    <row r="1049" spans="1:11" ht="12.75">
      <c r="A1049" s="6">
        <v>32321</v>
      </c>
      <c r="B1049" s="274" t="s">
        <v>413</v>
      </c>
      <c r="C1049" s="274"/>
      <c r="D1049" s="274"/>
      <c r="E1049" s="274"/>
      <c r="F1049" s="274"/>
      <c r="G1049" s="274"/>
      <c r="H1049" s="78">
        <v>5000</v>
      </c>
      <c r="I1049" s="78">
        <f>J1049-H1049</f>
        <v>2000</v>
      </c>
      <c r="J1049" s="78">
        <v>7000</v>
      </c>
      <c r="K1049" s="78">
        <f>IF(H1049=0,0,(J1049/H1049)*100)</f>
        <v>140</v>
      </c>
    </row>
    <row r="1050" spans="1:11" ht="12.75">
      <c r="A1050" s="6">
        <v>32322</v>
      </c>
      <c r="B1050" s="274" t="s">
        <v>414</v>
      </c>
      <c r="C1050" s="274"/>
      <c r="D1050" s="274"/>
      <c r="E1050" s="274"/>
      <c r="F1050" s="274"/>
      <c r="G1050" s="274"/>
      <c r="H1050" s="78"/>
      <c r="I1050" s="78">
        <f>J1050-H1050</f>
        <v>0</v>
      </c>
      <c r="J1050" s="78"/>
      <c r="K1050" s="78">
        <f>IF(H1050=0,0,(J1050/H1050)*100)</f>
        <v>0</v>
      </c>
    </row>
    <row r="1051" spans="1:12" ht="12.75">
      <c r="A1051" s="6">
        <v>32323</v>
      </c>
      <c r="B1051" s="274" t="s">
        <v>415</v>
      </c>
      <c r="C1051" s="274"/>
      <c r="D1051" s="274"/>
      <c r="E1051" s="274"/>
      <c r="F1051" s="274"/>
      <c r="G1051" s="274"/>
      <c r="H1051" s="78">
        <v>3000</v>
      </c>
      <c r="I1051" s="78">
        <f>J1051-H1051</f>
        <v>-2000</v>
      </c>
      <c r="J1051" s="78">
        <v>1000</v>
      </c>
      <c r="K1051" s="78">
        <f>IF(H1051=0,0,(J1051/H1051)*100)</f>
        <v>33.33333333333333</v>
      </c>
      <c r="L1051" s="125"/>
    </row>
    <row r="1052" spans="1:11" ht="12.75">
      <c r="A1052" s="6">
        <v>32329</v>
      </c>
      <c r="B1052" s="274" t="s">
        <v>416</v>
      </c>
      <c r="C1052" s="274"/>
      <c r="D1052" s="274"/>
      <c r="E1052" s="274"/>
      <c r="F1052" s="274"/>
      <c r="G1052" s="274"/>
      <c r="H1052" s="78">
        <v>1000</v>
      </c>
      <c r="I1052" s="78">
        <f>J1052-H1052</f>
        <v>0</v>
      </c>
      <c r="J1052" s="78">
        <v>1000</v>
      </c>
      <c r="K1052" s="78">
        <f>IF(H1052=0,0,(J1052/H1052)*100)</f>
        <v>100</v>
      </c>
    </row>
    <row r="1053" spans="1:11" ht="12.75">
      <c r="A1053" s="5" t="s">
        <v>417</v>
      </c>
      <c r="B1053" s="273" t="s">
        <v>418</v>
      </c>
      <c r="C1053" s="273"/>
      <c r="D1053" s="273"/>
      <c r="E1053" s="273"/>
      <c r="F1053" s="273"/>
      <c r="G1053" s="273"/>
      <c r="H1053" s="77">
        <f>SUM(H1054:H1058)</f>
        <v>0</v>
      </c>
      <c r="I1053" s="77">
        <f>SUM(I1054:I1058)</f>
        <v>0</v>
      </c>
      <c r="J1053" s="77">
        <f>SUM(J1054:J1058)</f>
        <v>0</v>
      </c>
      <c r="K1053" s="77">
        <f>SUM(K1054:K1058)</f>
        <v>0</v>
      </c>
    </row>
    <row r="1054" spans="1:11" ht="12.75">
      <c r="A1054" s="6">
        <v>32331</v>
      </c>
      <c r="B1054" s="274" t="s">
        <v>419</v>
      </c>
      <c r="C1054" s="274"/>
      <c r="D1054" s="274"/>
      <c r="E1054" s="274"/>
      <c r="F1054" s="274"/>
      <c r="G1054" s="274"/>
      <c r="H1054" s="78"/>
      <c r="I1054" s="78">
        <f>J1054-H1054</f>
        <v>0</v>
      </c>
      <c r="J1054" s="78"/>
      <c r="K1054" s="78">
        <f>IF(H1054=0,0,(J1054/H1054)*100)</f>
        <v>0</v>
      </c>
    </row>
    <row r="1055" spans="1:11" ht="12.75">
      <c r="A1055" s="6">
        <v>32332</v>
      </c>
      <c r="B1055" s="274" t="s">
        <v>420</v>
      </c>
      <c r="C1055" s="274"/>
      <c r="D1055" s="274"/>
      <c r="E1055" s="274"/>
      <c r="F1055" s="274"/>
      <c r="G1055" s="274"/>
      <c r="H1055" s="78"/>
      <c r="I1055" s="78">
        <f>J1055-H1055</f>
        <v>0</v>
      </c>
      <c r="J1055" s="78"/>
      <c r="K1055" s="78">
        <f>IF(H1055=0,0,(J1055/H1055)*100)</f>
        <v>0</v>
      </c>
    </row>
    <row r="1056" spans="1:11" ht="12.75">
      <c r="A1056" s="6">
        <v>32333</v>
      </c>
      <c r="B1056" s="274" t="s">
        <v>421</v>
      </c>
      <c r="C1056" s="274"/>
      <c r="D1056" s="274"/>
      <c r="E1056" s="274"/>
      <c r="F1056" s="274"/>
      <c r="G1056" s="274"/>
      <c r="H1056" s="78"/>
      <c r="I1056" s="78">
        <f>J1056-H1056</f>
        <v>0</v>
      </c>
      <c r="J1056" s="78"/>
      <c r="K1056" s="78">
        <f>IF(H1056=0,0,(J1056/H1056)*100)</f>
        <v>0</v>
      </c>
    </row>
    <row r="1057" spans="1:11" ht="12.75">
      <c r="A1057" s="6">
        <v>32334</v>
      </c>
      <c r="B1057" s="274" t="s">
        <v>422</v>
      </c>
      <c r="C1057" s="274"/>
      <c r="D1057" s="274"/>
      <c r="E1057" s="274"/>
      <c r="F1057" s="274"/>
      <c r="G1057" s="274"/>
      <c r="H1057" s="78"/>
      <c r="I1057" s="78">
        <f>J1057-H1057</f>
        <v>0</v>
      </c>
      <c r="J1057" s="78"/>
      <c r="K1057" s="78">
        <f>IF(H1057=0,0,(J1057/H1057)*100)</f>
        <v>0</v>
      </c>
    </row>
    <row r="1058" spans="1:11" ht="12.75">
      <c r="A1058" s="6">
        <v>32339</v>
      </c>
      <c r="B1058" s="274" t="s">
        <v>423</v>
      </c>
      <c r="C1058" s="274"/>
      <c r="D1058" s="274"/>
      <c r="E1058" s="274"/>
      <c r="F1058" s="274"/>
      <c r="G1058" s="274"/>
      <c r="H1058" s="78"/>
      <c r="I1058" s="78">
        <f>J1058-H1058</f>
        <v>0</v>
      </c>
      <c r="J1058" s="78"/>
      <c r="K1058" s="78">
        <f>IF(H1058=0,0,(J1058/H1058)*100)</f>
        <v>0</v>
      </c>
    </row>
    <row r="1059" spans="1:11" ht="12.75">
      <c r="A1059" s="5" t="s">
        <v>424</v>
      </c>
      <c r="B1059" s="273" t="s">
        <v>425</v>
      </c>
      <c r="C1059" s="273"/>
      <c r="D1059" s="273"/>
      <c r="E1059" s="273"/>
      <c r="F1059" s="273"/>
      <c r="G1059" s="273"/>
      <c r="H1059" s="77">
        <f>SUM(H1060:H1065)</f>
        <v>400</v>
      </c>
      <c r="I1059" s="77">
        <f>SUM(I1060:I1065)</f>
        <v>-100</v>
      </c>
      <c r="J1059" s="77">
        <f>SUM(J1060:J1065)</f>
        <v>300</v>
      </c>
      <c r="K1059" s="77">
        <f>SUM(K1060:K1065)</f>
        <v>233.33333333333331</v>
      </c>
    </row>
    <row r="1060" spans="1:11" ht="12.75">
      <c r="A1060" s="6">
        <v>32341</v>
      </c>
      <c r="B1060" s="274" t="s">
        <v>426</v>
      </c>
      <c r="C1060" s="274"/>
      <c r="D1060" s="274"/>
      <c r="E1060" s="274"/>
      <c r="F1060" s="274"/>
      <c r="G1060" s="274"/>
      <c r="H1060" s="78">
        <v>100</v>
      </c>
      <c r="I1060" s="78">
        <f aca="true" t="shared" si="69" ref="I1060:I1065">J1060-H1060</f>
        <v>100</v>
      </c>
      <c r="J1060" s="78">
        <v>200</v>
      </c>
      <c r="K1060" s="78">
        <f aca="true" t="shared" si="70" ref="K1060:K1065">IF(H1060=0,0,(J1060/H1060)*100)</f>
        <v>200</v>
      </c>
    </row>
    <row r="1061" spans="1:11" ht="12.75">
      <c r="A1061" s="6">
        <v>32342</v>
      </c>
      <c r="B1061" s="274" t="s">
        <v>427</v>
      </c>
      <c r="C1061" s="274"/>
      <c r="D1061" s="274"/>
      <c r="E1061" s="274"/>
      <c r="F1061" s="274"/>
      <c r="G1061" s="274"/>
      <c r="H1061" s="78">
        <v>300</v>
      </c>
      <c r="I1061" s="78">
        <f t="shared" si="69"/>
        <v>-200</v>
      </c>
      <c r="J1061" s="78">
        <v>100</v>
      </c>
      <c r="K1061" s="78">
        <f t="shared" si="70"/>
        <v>33.33333333333333</v>
      </c>
    </row>
    <row r="1062" spans="1:11" ht="12.75">
      <c r="A1062" s="6">
        <v>32343</v>
      </c>
      <c r="B1062" s="274" t="s">
        <v>428</v>
      </c>
      <c r="C1062" s="274"/>
      <c r="D1062" s="274"/>
      <c r="E1062" s="274"/>
      <c r="F1062" s="274"/>
      <c r="G1062" s="274"/>
      <c r="H1062" s="78"/>
      <c r="I1062" s="78">
        <f t="shared" si="69"/>
        <v>0</v>
      </c>
      <c r="J1062" s="78"/>
      <c r="K1062" s="78">
        <f t="shared" si="70"/>
        <v>0</v>
      </c>
    </row>
    <row r="1063" spans="1:11" ht="12.75">
      <c r="A1063" s="6">
        <v>32344</v>
      </c>
      <c r="B1063" s="274" t="s">
        <v>429</v>
      </c>
      <c r="C1063" s="274"/>
      <c r="D1063" s="274"/>
      <c r="E1063" s="274"/>
      <c r="F1063" s="274"/>
      <c r="G1063" s="274"/>
      <c r="H1063" s="78"/>
      <c r="I1063" s="78">
        <f t="shared" si="69"/>
        <v>0</v>
      </c>
      <c r="J1063" s="78"/>
      <c r="K1063" s="78">
        <f t="shared" si="70"/>
        <v>0</v>
      </c>
    </row>
    <row r="1064" spans="1:11" ht="12.75">
      <c r="A1064" s="21">
        <v>32347</v>
      </c>
      <c r="B1064" s="208" t="s">
        <v>10</v>
      </c>
      <c r="C1064" s="209"/>
      <c r="D1064" s="209"/>
      <c r="E1064" s="209"/>
      <c r="F1064" s="209"/>
      <c r="G1064" s="210"/>
      <c r="H1064" s="78"/>
      <c r="I1064" s="78">
        <f t="shared" si="69"/>
        <v>0</v>
      </c>
      <c r="J1064" s="78"/>
      <c r="K1064" s="78">
        <f t="shared" si="70"/>
        <v>0</v>
      </c>
    </row>
    <row r="1065" spans="1:11" ht="12.75">
      <c r="A1065" s="6">
        <v>32349</v>
      </c>
      <c r="B1065" s="274" t="s">
        <v>430</v>
      </c>
      <c r="C1065" s="274"/>
      <c r="D1065" s="274"/>
      <c r="E1065" s="274"/>
      <c r="F1065" s="274"/>
      <c r="G1065" s="274"/>
      <c r="H1065" s="78"/>
      <c r="I1065" s="78">
        <f t="shared" si="69"/>
        <v>0</v>
      </c>
      <c r="J1065" s="78"/>
      <c r="K1065" s="78">
        <f t="shared" si="70"/>
        <v>0</v>
      </c>
    </row>
    <row r="1066" spans="1:11" ht="12.75">
      <c r="A1066" s="5" t="s">
        <v>431</v>
      </c>
      <c r="B1066" s="273" t="s">
        <v>432</v>
      </c>
      <c r="C1066" s="273"/>
      <c r="D1066" s="273"/>
      <c r="E1066" s="273"/>
      <c r="F1066" s="273"/>
      <c r="G1066" s="273"/>
      <c r="H1066" s="77">
        <f>SUM(H1067:H1072)</f>
        <v>91000</v>
      </c>
      <c r="I1066" s="77">
        <f>SUM(I1067:I1072)</f>
        <v>-5500</v>
      </c>
      <c r="J1066" s="77">
        <f>SUM(J1067:J1072)</f>
        <v>85500</v>
      </c>
      <c r="K1066" s="77">
        <f>SUM(K1067:K1072)</f>
        <v>93.95604395604396</v>
      </c>
    </row>
    <row r="1067" spans="1:11" ht="12.75">
      <c r="A1067" s="6">
        <v>32351</v>
      </c>
      <c r="B1067" s="274" t="s">
        <v>433</v>
      </c>
      <c r="C1067" s="274"/>
      <c r="D1067" s="274"/>
      <c r="E1067" s="274"/>
      <c r="F1067" s="274"/>
      <c r="G1067" s="274"/>
      <c r="H1067" s="78"/>
      <c r="I1067" s="78">
        <f aca="true" t="shared" si="71" ref="I1067:I1072">J1067-H1067</f>
        <v>0</v>
      </c>
      <c r="J1067" s="78"/>
      <c r="K1067" s="78">
        <f aca="true" t="shared" si="72" ref="K1067:K1072">IF(H1067=0,0,(J1067/H1067)*100)</f>
        <v>0</v>
      </c>
    </row>
    <row r="1068" spans="1:11" ht="12.75">
      <c r="A1068" s="27">
        <v>32352</v>
      </c>
      <c r="B1068" s="309" t="s">
        <v>11</v>
      </c>
      <c r="C1068" s="309"/>
      <c r="D1068" s="309"/>
      <c r="E1068" s="309"/>
      <c r="F1068" s="309"/>
      <c r="G1068" s="309"/>
      <c r="H1068" s="78"/>
      <c r="I1068" s="78">
        <f t="shared" si="71"/>
        <v>0</v>
      </c>
      <c r="J1068" s="78"/>
      <c r="K1068" s="78">
        <f t="shared" si="72"/>
        <v>0</v>
      </c>
    </row>
    <row r="1069" spans="1:11" ht="12.75">
      <c r="A1069" s="26">
        <v>32353</v>
      </c>
      <c r="B1069" s="309" t="s">
        <v>12</v>
      </c>
      <c r="C1069" s="309"/>
      <c r="D1069" s="309"/>
      <c r="E1069" s="309"/>
      <c r="F1069" s="309"/>
      <c r="G1069" s="309"/>
      <c r="H1069" s="78"/>
      <c r="I1069" s="78">
        <f t="shared" si="71"/>
        <v>0</v>
      </c>
      <c r="J1069" s="78"/>
      <c r="K1069" s="78">
        <f t="shared" si="72"/>
        <v>0</v>
      </c>
    </row>
    <row r="1070" spans="1:11" ht="12.75">
      <c r="A1070" s="26">
        <v>32354</v>
      </c>
      <c r="B1070" s="276" t="s">
        <v>648</v>
      </c>
      <c r="C1070" s="277"/>
      <c r="D1070" s="277"/>
      <c r="E1070" s="277"/>
      <c r="F1070" s="277"/>
      <c r="G1070" s="278"/>
      <c r="H1070" s="78">
        <v>91000</v>
      </c>
      <c r="I1070" s="78">
        <f t="shared" si="71"/>
        <v>-5500</v>
      </c>
      <c r="J1070" s="78">
        <v>85500</v>
      </c>
      <c r="K1070" s="78">
        <f t="shared" si="72"/>
        <v>93.95604395604396</v>
      </c>
    </row>
    <row r="1071" spans="1:11" ht="12.75">
      <c r="A1071" s="100">
        <v>32355</v>
      </c>
      <c r="B1071" s="221" t="s">
        <v>916</v>
      </c>
      <c r="C1071" s="300"/>
      <c r="D1071" s="300"/>
      <c r="E1071" s="300"/>
      <c r="F1071" s="300"/>
      <c r="G1071" s="301"/>
      <c r="H1071" s="78"/>
      <c r="I1071" s="78">
        <f t="shared" si="71"/>
        <v>0</v>
      </c>
      <c r="J1071" s="78"/>
      <c r="K1071" s="78">
        <f t="shared" si="72"/>
        <v>0</v>
      </c>
    </row>
    <row r="1072" spans="1:11" ht="12.75">
      <c r="A1072" s="26">
        <v>32359</v>
      </c>
      <c r="B1072" s="309" t="s">
        <v>13</v>
      </c>
      <c r="C1072" s="309"/>
      <c r="D1072" s="309"/>
      <c r="E1072" s="309"/>
      <c r="F1072" s="309"/>
      <c r="G1072" s="309"/>
      <c r="H1072" s="78"/>
      <c r="I1072" s="78">
        <f t="shared" si="71"/>
        <v>0</v>
      </c>
      <c r="J1072" s="78"/>
      <c r="K1072" s="78">
        <f t="shared" si="72"/>
        <v>0</v>
      </c>
    </row>
    <row r="1073" spans="1:11" ht="12.75">
      <c r="A1073" s="5" t="s">
        <v>434</v>
      </c>
      <c r="B1073" s="273" t="s">
        <v>435</v>
      </c>
      <c r="C1073" s="273"/>
      <c r="D1073" s="273"/>
      <c r="E1073" s="273"/>
      <c r="F1073" s="273"/>
      <c r="G1073" s="273"/>
      <c r="H1073" s="77">
        <f>SUM(H1074:H1077)</f>
        <v>3000</v>
      </c>
      <c r="I1073" s="77">
        <f>SUM(I1074:I1077)</f>
        <v>-3000</v>
      </c>
      <c r="J1073" s="77">
        <f>SUM(J1074:J1077)</f>
        <v>0</v>
      </c>
      <c r="K1073" s="77">
        <f>SUM(K1074:K1077)</f>
        <v>0</v>
      </c>
    </row>
    <row r="1074" spans="1:11" ht="12.75">
      <c r="A1074" s="6">
        <v>32361</v>
      </c>
      <c r="B1074" s="274" t="s">
        <v>436</v>
      </c>
      <c r="C1074" s="274"/>
      <c r="D1074" s="274"/>
      <c r="E1074" s="274"/>
      <c r="F1074" s="274"/>
      <c r="G1074" s="274"/>
      <c r="H1074" s="78">
        <v>3000</v>
      </c>
      <c r="I1074" s="78">
        <f>J1074-H1074</f>
        <v>-3000</v>
      </c>
      <c r="J1074" s="78">
        <v>0</v>
      </c>
      <c r="K1074" s="78">
        <f>IF(H1074=0,0,(J1074/H1074)*100)</f>
        <v>0</v>
      </c>
    </row>
    <row r="1075" spans="1:11" ht="12.75">
      <c r="A1075" s="6">
        <v>32362</v>
      </c>
      <c r="B1075" s="274" t="s">
        <v>437</v>
      </c>
      <c r="C1075" s="274"/>
      <c r="D1075" s="274"/>
      <c r="E1075" s="274"/>
      <c r="F1075" s="274"/>
      <c r="G1075" s="274"/>
      <c r="H1075" s="78"/>
      <c r="I1075" s="78">
        <f>J1075-H1075</f>
        <v>0</v>
      </c>
      <c r="J1075" s="78"/>
      <c r="K1075" s="78">
        <f>IF(H1075=0,0,(J1075/H1075)*100)</f>
        <v>0</v>
      </c>
    </row>
    <row r="1076" spans="1:11" ht="12.75">
      <c r="A1076" s="6">
        <v>32363</v>
      </c>
      <c r="B1076" s="274" t="s">
        <v>438</v>
      </c>
      <c r="C1076" s="274"/>
      <c r="D1076" s="274"/>
      <c r="E1076" s="274"/>
      <c r="F1076" s="274"/>
      <c r="G1076" s="274"/>
      <c r="H1076" s="78"/>
      <c r="I1076" s="78">
        <f>J1076-H1076</f>
        <v>0</v>
      </c>
      <c r="J1076" s="78"/>
      <c r="K1076" s="78">
        <f>IF(H1076=0,0,(J1076/H1076)*100)</f>
        <v>0</v>
      </c>
    </row>
    <row r="1077" spans="1:11" ht="12.75">
      <c r="A1077" s="6">
        <v>32369</v>
      </c>
      <c r="B1077" s="274" t="s">
        <v>439</v>
      </c>
      <c r="C1077" s="274"/>
      <c r="D1077" s="274"/>
      <c r="E1077" s="274"/>
      <c r="F1077" s="274"/>
      <c r="G1077" s="274"/>
      <c r="H1077" s="78"/>
      <c r="I1077" s="78">
        <f>J1077-H1077</f>
        <v>0</v>
      </c>
      <c r="J1077" s="78"/>
      <c r="K1077" s="78">
        <f>IF(H1077=0,0,(J1077/H1077)*100)</f>
        <v>0</v>
      </c>
    </row>
    <row r="1078" spans="1:11" ht="12.75">
      <c r="A1078" s="5" t="s">
        <v>440</v>
      </c>
      <c r="B1078" s="166" t="s">
        <v>441</v>
      </c>
      <c r="C1078" s="167"/>
      <c r="D1078" s="167"/>
      <c r="E1078" s="167"/>
      <c r="F1078" s="167"/>
      <c r="G1078" s="168"/>
      <c r="H1078" s="77">
        <f>SUM(H1079:H1087)</f>
        <v>2800</v>
      </c>
      <c r="I1078" s="77">
        <f>SUM(I1079:I1087)</f>
        <v>0</v>
      </c>
      <c r="J1078" s="77">
        <f>SUM(J1079:J1087)</f>
        <v>2800</v>
      </c>
      <c r="K1078" s="77">
        <f>SUM(K1079:K1087)</f>
        <v>100</v>
      </c>
    </row>
    <row r="1079" spans="1:11" ht="12.75">
      <c r="A1079" s="6">
        <v>32371</v>
      </c>
      <c r="B1079" s="274" t="s">
        <v>442</v>
      </c>
      <c r="C1079" s="274"/>
      <c r="D1079" s="274"/>
      <c r="E1079" s="274"/>
      <c r="F1079" s="274"/>
      <c r="G1079" s="274"/>
      <c r="H1079" s="78"/>
      <c r="I1079" s="78">
        <f aca="true" t="shared" si="73" ref="I1079:I1087">J1079-H1079</f>
        <v>0</v>
      </c>
      <c r="J1079" s="78"/>
      <c r="K1079" s="78">
        <f aca="true" t="shared" si="74" ref="K1079:K1087">IF(H1079=0,0,(J1079/H1079)*100)</f>
        <v>0</v>
      </c>
    </row>
    <row r="1080" spans="1:11" ht="12.75">
      <c r="A1080" s="6">
        <v>32372</v>
      </c>
      <c r="B1080" s="274" t="s">
        <v>443</v>
      </c>
      <c r="C1080" s="274"/>
      <c r="D1080" s="274"/>
      <c r="E1080" s="274"/>
      <c r="F1080" s="274"/>
      <c r="G1080" s="274"/>
      <c r="H1080" s="78"/>
      <c r="I1080" s="78">
        <f t="shared" si="73"/>
        <v>0</v>
      </c>
      <c r="J1080" s="78"/>
      <c r="K1080" s="78">
        <f t="shared" si="74"/>
        <v>0</v>
      </c>
    </row>
    <row r="1081" spans="1:11" ht="12.75">
      <c r="A1081" s="6">
        <v>32373</v>
      </c>
      <c r="B1081" s="274" t="s">
        <v>444</v>
      </c>
      <c r="C1081" s="274"/>
      <c r="D1081" s="274"/>
      <c r="E1081" s="274"/>
      <c r="F1081" s="274"/>
      <c r="G1081" s="274"/>
      <c r="H1081" s="78"/>
      <c r="I1081" s="78">
        <f t="shared" si="73"/>
        <v>0</v>
      </c>
      <c r="J1081" s="78"/>
      <c r="K1081" s="78">
        <f t="shared" si="74"/>
        <v>0</v>
      </c>
    </row>
    <row r="1082" spans="1:11" ht="12.75">
      <c r="A1082" s="6">
        <v>32374</v>
      </c>
      <c r="B1082" s="274" t="s">
        <v>445</v>
      </c>
      <c r="C1082" s="274"/>
      <c r="D1082" s="274"/>
      <c r="E1082" s="274"/>
      <c r="F1082" s="274"/>
      <c r="G1082" s="274"/>
      <c r="H1082" s="78"/>
      <c r="I1082" s="78">
        <f t="shared" si="73"/>
        <v>0</v>
      </c>
      <c r="J1082" s="78"/>
      <c r="K1082" s="78">
        <f t="shared" si="74"/>
        <v>0</v>
      </c>
    </row>
    <row r="1083" spans="1:11" ht="12.75">
      <c r="A1083" s="6">
        <v>32375</v>
      </c>
      <c r="B1083" s="274" t="s">
        <v>446</v>
      </c>
      <c r="C1083" s="274"/>
      <c r="D1083" s="274"/>
      <c r="E1083" s="274"/>
      <c r="F1083" s="274"/>
      <c r="G1083" s="274"/>
      <c r="H1083" s="78"/>
      <c r="I1083" s="78">
        <f t="shared" si="73"/>
        <v>0</v>
      </c>
      <c r="J1083" s="78"/>
      <c r="K1083" s="78">
        <f t="shared" si="74"/>
        <v>0</v>
      </c>
    </row>
    <row r="1084" spans="1:11" ht="12.75">
      <c r="A1084" s="6">
        <v>32376</v>
      </c>
      <c r="B1084" s="274" t="s">
        <v>447</v>
      </c>
      <c r="C1084" s="274"/>
      <c r="D1084" s="274"/>
      <c r="E1084" s="274"/>
      <c r="F1084" s="274"/>
      <c r="G1084" s="274"/>
      <c r="H1084" s="78"/>
      <c r="I1084" s="78">
        <f t="shared" si="73"/>
        <v>0</v>
      </c>
      <c r="J1084" s="78"/>
      <c r="K1084" s="78">
        <f t="shared" si="74"/>
        <v>0</v>
      </c>
    </row>
    <row r="1085" spans="1:11" ht="12.75">
      <c r="A1085" s="6">
        <v>32377</v>
      </c>
      <c r="B1085" s="274" t="s">
        <v>448</v>
      </c>
      <c r="C1085" s="274"/>
      <c r="D1085" s="274"/>
      <c r="E1085" s="274"/>
      <c r="F1085" s="274"/>
      <c r="G1085" s="274"/>
      <c r="H1085" s="78"/>
      <c r="I1085" s="78">
        <f t="shared" si="73"/>
        <v>0</v>
      </c>
      <c r="J1085" s="78"/>
      <c r="K1085" s="78">
        <f t="shared" si="74"/>
        <v>0</v>
      </c>
    </row>
    <row r="1086" spans="1:11" ht="12.75">
      <c r="A1086" s="6">
        <v>32378</v>
      </c>
      <c r="B1086" s="274" t="s">
        <v>449</v>
      </c>
      <c r="C1086" s="274"/>
      <c r="D1086" s="274"/>
      <c r="E1086" s="274"/>
      <c r="F1086" s="274"/>
      <c r="G1086" s="274"/>
      <c r="H1086" s="78"/>
      <c r="I1086" s="78">
        <f t="shared" si="73"/>
        <v>0</v>
      </c>
      <c r="J1086" s="78"/>
      <c r="K1086" s="78">
        <f t="shared" si="74"/>
        <v>0</v>
      </c>
    </row>
    <row r="1087" spans="1:11" ht="12.75">
      <c r="A1087" s="6">
        <v>32379</v>
      </c>
      <c r="B1087" s="274" t="s">
        <v>450</v>
      </c>
      <c r="C1087" s="274"/>
      <c r="D1087" s="274"/>
      <c r="E1087" s="274"/>
      <c r="F1087" s="274"/>
      <c r="G1087" s="274"/>
      <c r="H1087" s="78">
        <v>2800</v>
      </c>
      <c r="I1087" s="78">
        <f t="shared" si="73"/>
        <v>0</v>
      </c>
      <c r="J1087" s="78">
        <v>2800</v>
      </c>
      <c r="K1087" s="78">
        <f t="shared" si="74"/>
        <v>100</v>
      </c>
    </row>
    <row r="1088" spans="1:11" ht="12.75">
      <c r="A1088" s="5" t="s">
        <v>451</v>
      </c>
      <c r="B1088" s="273" t="s">
        <v>452</v>
      </c>
      <c r="C1088" s="273"/>
      <c r="D1088" s="273"/>
      <c r="E1088" s="273"/>
      <c r="F1088" s="273"/>
      <c r="G1088" s="273"/>
      <c r="H1088" s="77">
        <f>SUM(H1089:H1091)</f>
        <v>0</v>
      </c>
      <c r="I1088" s="77">
        <f>SUM(I1089:I1091)</f>
        <v>0</v>
      </c>
      <c r="J1088" s="77">
        <f>SUM(J1089:J1091)</f>
        <v>0</v>
      </c>
      <c r="K1088" s="77">
        <f>SUM(K1089:K1091)</f>
        <v>0</v>
      </c>
    </row>
    <row r="1089" spans="1:11" ht="12.75">
      <c r="A1089" s="6">
        <v>32381</v>
      </c>
      <c r="B1089" s="274" t="s">
        <v>453</v>
      </c>
      <c r="C1089" s="274"/>
      <c r="D1089" s="274"/>
      <c r="E1089" s="274"/>
      <c r="F1089" s="274"/>
      <c r="G1089" s="274"/>
      <c r="H1089" s="78"/>
      <c r="I1089" s="78">
        <f>J1089-H1089</f>
        <v>0</v>
      </c>
      <c r="J1089" s="78"/>
      <c r="K1089" s="78">
        <f>IF(H1089=0,0,(J1089/H1089)*100)</f>
        <v>0</v>
      </c>
    </row>
    <row r="1090" spans="1:11" ht="12.75">
      <c r="A1090" s="6">
        <v>32382</v>
      </c>
      <c r="B1090" s="274" t="s">
        <v>454</v>
      </c>
      <c r="C1090" s="274"/>
      <c r="D1090" s="274"/>
      <c r="E1090" s="274"/>
      <c r="F1090" s="274"/>
      <c r="G1090" s="274"/>
      <c r="H1090" s="78"/>
      <c r="I1090" s="78">
        <f>J1090-H1090</f>
        <v>0</v>
      </c>
      <c r="J1090" s="78"/>
      <c r="K1090" s="78">
        <f>IF(H1090=0,0,(J1090/H1090)*100)</f>
        <v>0</v>
      </c>
    </row>
    <row r="1091" spans="1:11" ht="12.75">
      <c r="A1091" s="6">
        <v>32389</v>
      </c>
      <c r="B1091" s="274" t="s">
        <v>455</v>
      </c>
      <c r="C1091" s="274"/>
      <c r="D1091" s="274"/>
      <c r="E1091" s="274"/>
      <c r="F1091" s="274"/>
      <c r="G1091" s="274"/>
      <c r="H1091" s="78"/>
      <c r="I1091" s="78">
        <f>J1091-H1091</f>
        <v>0</v>
      </c>
      <c r="J1091" s="78"/>
      <c r="K1091" s="78">
        <f>IF(H1091=0,0,(J1091/H1091)*100)</f>
        <v>0</v>
      </c>
    </row>
    <row r="1092" spans="1:11" ht="12.75">
      <c r="A1092" s="5" t="s">
        <v>456</v>
      </c>
      <c r="B1092" s="273" t="s">
        <v>457</v>
      </c>
      <c r="C1092" s="273"/>
      <c r="D1092" s="273"/>
      <c r="E1092" s="273"/>
      <c r="F1092" s="273"/>
      <c r="G1092" s="273"/>
      <c r="H1092" s="77">
        <f>SUM(H1093+H1094+H1095+H1096+H1097+H1098+H1099+H1100)</f>
        <v>2800</v>
      </c>
      <c r="I1092" s="77">
        <f>SUM(I1093+I1094+I1095+I1096+I1097+I1098+I1099+I1100)</f>
        <v>-500</v>
      </c>
      <c r="J1092" s="77">
        <f>SUM(J1093+J1094+J1095+J1096+J1097+J1098+J1099+J1100)</f>
        <v>2300</v>
      </c>
      <c r="K1092" s="77">
        <f>SUM(K1093+K1094+K1095+K1096+K1097+K1098+K1099+K1100)</f>
        <v>175</v>
      </c>
    </row>
    <row r="1093" spans="1:11" ht="12.75">
      <c r="A1093" s="6">
        <v>32391</v>
      </c>
      <c r="B1093" s="274" t="s">
        <v>458</v>
      </c>
      <c r="C1093" s="274"/>
      <c r="D1093" s="274"/>
      <c r="E1093" s="274"/>
      <c r="F1093" s="274"/>
      <c r="G1093" s="274"/>
      <c r="H1093" s="78"/>
      <c r="I1093" s="78">
        <f aca="true" t="shared" si="75" ref="I1093:I1100">J1093-H1093</f>
        <v>0</v>
      </c>
      <c r="J1093" s="78"/>
      <c r="K1093" s="78">
        <f aca="true" t="shared" si="76" ref="K1093:K1100">IF(H1093=0,0,(J1093/H1093)*100)</f>
        <v>0</v>
      </c>
    </row>
    <row r="1094" spans="1:11" ht="12.75">
      <c r="A1094" s="6">
        <v>32392</v>
      </c>
      <c r="B1094" s="274" t="s">
        <v>459</v>
      </c>
      <c r="C1094" s="274"/>
      <c r="D1094" s="274"/>
      <c r="E1094" s="274"/>
      <c r="F1094" s="274"/>
      <c r="G1094" s="274"/>
      <c r="H1094" s="78"/>
      <c r="I1094" s="78">
        <f t="shared" si="75"/>
        <v>0</v>
      </c>
      <c r="J1094" s="78"/>
      <c r="K1094" s="78">
        <f t="shared" si="76"/>
        <v>0</v>
      </c>
    </row>
    <row r="1095" spans="1:11" ht="12.75">
      <c r="A1095" s="6">
        <v>32393</v>
      </c>
      <c r="B1095" s="274" t="s">
        <v>460</v>
      </c>
      <c r="C1095" s="274"/>
      <c r="D1095" s="274"/>
      <c r="E1095" s="274"/>
      <c r="F1095" s="274"/>
      <c r="G1095" s="274"/>
      <c r="H1095" s="78"/>
      <c r="I1095" s="78">
        <f t="shared" si="75"/>
        <v>0</v>
      </c>
      <c r="J1095" s="78"/>
      <c r="K1095" s="78">
        <f t="shared" si="76"/>
        <v>0</v>
      </c>
    </row>
    <row r="1096" spans="1:11" ht="12.75">
      <c r="A1096" s="6">
        <v>32394</v>
      </c>
      <c r="B1096" s="274" t="s">
        <v>461</v>
      </c>
      <c r="C1096" s="274"/>
      <c r="D1096" s="274"/>
      <c r="E1096" s="274"/>
      <c r="F1096" s="274"/>
      <c r="G1096" s="274"/>
      <c r="H1096" s="78">
        <v>2000</v>
      </c>
      <c r="I1096" s="78">
        <f t="shared" si="75"/>
        <v>-500</v>
      </c>
      <c r="J1096" s="78">
        <v>1500</v>
      </c>
      <c r="K1096" s="78">
        <f t="shared" si="76"/>
        <v>75</v>
      </c>
    </row>
    <row r="1097" spans="1:11" ht="12.75">
      <c r="A1097" s="26">
        <v>32395</v>
      </c>
      <c r="B1097" s="276" t="s">
        <v>14</v>
      </c>
      <c r="C1097" s="277"/>
      <c r="D1097" s="277"/>
      <c r="E1097" s="277"/>
      <c r="F1097" s="277"/>
      <c r="G1097" s="278"/>
      <c r="H1097" s="78">
        <v>800</v>
      </c>
      <c r="I1097" s="78">
        <f t="shared" si="75"/>
        <v>0</v>
      </c>
      <c r="J1097" s="78">
        <v>800</v>
      </c>
      <c r="K1097" s="78">
        <f t="shared" si="76"/>
        <v>100</v>
      </c>
    </row>
    <row r="1098" spans="1:11" ht="12.75">
      <c r="A1098" s="26">
        <v>32396</v>
      </c>
      <c r="B1098" s="276" t="s">
        <v>15</v>
      </c>
      <c r="C1098" s="277"/>
      <c r="D1098" s="277"/>
      <c r="E1098" s="277"/>
      <c r="F1098" s="277"/>
      <c r="G1098" s="278"/>
      <c r="H1098" s="78"/>
      <c r="I1098" s="78">
        <f t="shared" si="75"/>
        <v>0</v>
      </c>
      <c r="J1098" s="78"/>
      <c r="K1098" s="78">
        <f t="shared" si="76"/>
        <v>0</v>
      </c>
    </row>
    <row r="1099" spans="1:11" ht="12.75">
      <c r="A1099" s="100">
        <v>32398</v>
      </c>
      <c r="B1099" s="221" t="s">
        <v>917</v>
      </c>
      <c r="C1099" s="300"/>
      <c r="D1099" s="300"/>
      <c r="E1099" s="300"/>
      <c r="F1099" s="300"/>
      <c r="G1099" s="301"/>
      <c r="H1099" s="78"/>
      <c r="I1099" s="78">
        <f t="shared" si="75"/>
        <v>0</v>
      </c>
      <c r="J1099" s="78"/>
      <c r="K1099" s="78">
        <f t="shared" si="76"/>
        <v>0</v>
      </c>
    </row>
    <row r="1100" spans="1:11" ht="12.75">
      <c r="A1100" s="6">
        <v>32399</v>
      </c>
      <c r="B1100" s="279" t="s">
        <v>462</v>
      </c>
      <c r="C1100" s="280"/>
      <c r="D1100" s="280"/>
      <c r="E1100" s="280"/>
      <c r="F1100" s="280"/>
      <c r="G1100" s="281"/>
      <c r="H1100" s="78"/>
      <c r="I1100" s="78">
        <f t="shared" si="75"/>
        <v>0</v>
      </c>
      <c r="J1100" s="78"/>
      <c r="K1100" s="78">
        <f t="shared" si="76"/>
        <v>0</v>
      </c>
    </row>
    <row r="1101" spans="1:11" ht="15" customHeight="1">
      <c r="A1101" s="28">
        <v>324</v>
      </c>
      <c r="B1101" s="308" t="s">
        <v>16</v>
      </c>
      <c r="C1101" s="308"/>
      <c r="D1101" s="308"/>
      <c r="E1101" s="308"/>
      <c r="F1101" s="308"/>
      <c r="G1101" s="308"/>
      <c r="H1101" s="76">
        <f>SUM(H1102)</f>
        <v>0</v>
      </c>
      <c r="I1101" s="76">
        <f>SUM(I1102)</f>
        <v>0</v>
      </c>
      <c r="J1101" s="76">
        <f>SUM(J1102)</f>
        <v>0</v>
      </c>
      <c r="K1101" s="76">
        <f>SUM(K1102)</f>
        <v>0</v>
      </c>
    </row>
    <row r="1102" spans="1:11" ht="15.75" customHeight="1">
      <c r="A1102" s="29" t="s">
        <v>17</v>
      </c>
      <c r="B1102" s="30" t="s">
        <v>18</v>
      </c>
      <c r="C1102" s="31"/>
      <c r="D1102" s="31"/>
      <c r="E1102" s="31"/>
      <c r="F1102" s="32"/>
      <c r="G1102" s="33"/>
      <c r="H1102" s="140">
        <f>SUM(H1103+H1104)</f>
        <v>0</v>
      </c>
      <c r="I1102" s="140">
        <f>SUM(I1103+I1104)</f>
        <v>0</v>
      </c>
      <c r="J1102" s="140">
        <f>SUM(J1103+J1104)</f>
        <v>0</v>
      </c>
      <c r="K1102" s="80">
        <f>SUM(K1103+K1104)</f>
        <v>0</v>
      </c>
    </row>
    <row r="1103" spans="1:11" ht="14.25" customHeight="1">
      <c r="A1103" s="26">
        <v>32411</v>
      </c>
      <c r="B1103" s="309" t="s">
        <v>19</v>
      </c>
      <c r="C1103" s="309"/>
      <c r="D1103" s="309"/>
      <c r="E1103" s="309"/>
      <c r="F1103" s="309"/>
      <c r="G1103" s="309"/>
      <c r="H1103" s="78"/>
      <c r="I1103" s="78">
        <f>J1103-H1103</f>
        <v>0</v>
      </c>
      <c r="J1103" s="78"/>
      <c r="K1103" s="78">
        <f>IF(H1103=0,0,(J1103/H1103)*100)</f>
        <v>0</v>
      </c>
    </row>
    <row r="1104" spans="1:11" ht="14.25" customHeight="1">
      <c r="A1104" s="26">
        <v>32412</v>
      </c>
      <c r="B1104" s="309" t="s">
        <v>20</v>
      </c>
      <c r="C1104" s="309"/>
      <c r="D1104" s="309"/>
      <c r="E1104" s="309"/>
      <c r="F1104" s="309"/>
      <c r="G1104" s="309"/>
      <c r="H1104" s="78"/>
      <c r="I1104" s="78">
        <f>J1104-H1104</f>
        <v>0</v>
      </c>
      <c r="J1104" s="78"/>
      <c r="K1104" s="78">
        <f>IF(H1104=0,0,(J1104/H1104)*100)</f>
        <v>0</v>
      </c>
    </row>
    <row r="1105" spans="1:11" ht="15" customHeight="1">
      <c r="A1105" s="4">
        <v>329</v>
      </c>
      <c r="B1105" s="272" t="s">
        <v>463</v>
      </c>
      <c r="C1105" s="272"/>
      <c r="D1105" s="272"/>
      <c r="E1105" s="272"/>
      <c r="F1105" s="272"/>
      <c r="G1105" s="272"/>
      <c r="H1105" s="76">
        <f>SUM(H1106+H1112+H1116+H1118+H1130+H1122+H1128)</f>
        <v>6500</v>
      </c>
      <c r="I1105" s="76">
        <f>SUM(I1106+I1112+I1116+I1118+I1130+I1122+I1128)</f>
        <v>-500</v>
      </c>
      <c r="J1105" s="76">
        <f>SUM(J1106+J1112+J1116+J1118+J1130+J1122+J1128)</f>
        <v>6000</v>
      </c>
      <c r="K1105" s="76">
        <f>SUM(K1106+K1112+K1116+K1118+K1130+K1122+K1128)</f>
        <v>92.3076923076923</v>
      </c>
    </row>
    <row r="1106" spans="1:11" ht="17.25" customHeight="1">
      <c r="A1106" s="5" t="s">
        <v>464</v>
      </c>
      <c r="B1106" s="273" t="s">
        <v>465</v>
      </c>
      <c r="C1106" s="273"/>
      <c r="D1106" s="273"/>
      <c r="E1106" s="273"/>
      <c r="F1106" s="273"/>
      <c r="G1106" s="273"/>
      <c r="H1106" s="77">
        <f>SUM(H1107:H1111)</f>
        <v>0</v>
      </c>
      <c r="I1106" s="77">
        <f>SUM(I1107:I1111)</f>
        <v>0</v>
      </c>
      <c r="J1106" s="77">
        <f>SUM(J1107:J1111)</f>
        <v>0</v>
      </c>
      <c r="K1106" s="77">
        <f>SUM(K1107:K1111)</f>
        <v>0</v>
      </c>
    </row>
    <row r="1107" spans="1:11" ht="12.75">
      <c r="A1107" s="6">
        <v>32911</v>
      </c>
      <c r="B1107" s="274" t="s">
        <v>918</v>
      </c>
      <c r="C1107" s="274"/>
      <c r="D1107" s="274"/>
      <c r="E1107" s="274"/>
      <c r="F1107" s="274"/>
      <c r="G1107" s="274"/>
      <c r="H1107" s="78"/>
      <c r="I1107" s="78">
        <f>J1107-H1107</f>
        <v>0</v>
      </c>
      <c r="J1107" s="78"/>
      <c r="K1107" s="78">
        <f>IF(H1107=0,0,(J1107/H1107)*100)</f>
        <v>0</v>
      </c>
    </row>
    <row r="1108" spans="1:11" ht="12.75">
      <c r="A1108" s="6">
        <v>32912</v>
      </c>
      <c r="B1108" s="274" t="s">
        <v>466</v>
      </c>
      <c r="C1108" s="274"/>
      <c r="D1108" s="274"/>
      <c r="E1108" s="274"/>
      <c r="F1108" s="274"/>
      <c r="G1108" s="274"/>
      <c r="H1108" s="78"/>
      <c r="I1108" s="78">
        <f>J1108-H1108</f>
        <v>0</v>
      </c>
      <c r="J1108" s="78"/>
      <c r="K1108" s="78">
        <f>IF(H1108=0,0,(J1108/H1108)*100)</f>
        <v>0</v>
      </c>
    </row>
    <row r="1109" spans="1:11" ht="12.75">
      <c r="A1109" s="6">
        <v>32913</v>
      </c>
      <c r="B1109" s="274" t="s">
        <v>467</v>
      </c>
      <c r="C1109" s="274"/>
      <c r="D1109" s="274"/>
      <c r="E1109" s="274"/>
      <c r="F1109" s="274"/>
      <c r="G1109" s="274"/>
      <c r="H1109" s="78"/>
      <c r="I1109" s="78">
        <f>J1109-H1109</f>
        <v>0</v>
      </c>
      <c r="J1109" s="78"/>
      <c r="K1109" s="78">
        <f>IF(H1109=0,0,(J1109/H1109)*100)</f>
        <v>0</v>
      </c>
    </row>
    <row r="1110" spans="1:11" ht="12.75" customHeight="1">
      <c r="A1110" s="97">
        <v>32914</v>
      </c>
      <c r="B1110" s="235" t="s">
        <v>919</v>
      </c>
      <c r="C1110" s="236"/>
      <c r="D1110" s="236"/>
      <c r="E1110" s="236"/>
      <c r="F1110" s="236"/>
      <c r="G1110" s="237"/>
      <c r="H1110" s="78"/>
      <c r="I1110" s="78">
        <f>J1110-H1110</f>
        <v>0</v>
      </c>
      <c r="J1110" s="78"/>
      <c r="K1110" s="78">
        <f>IF(H1110=0,0,(J1110/H1110)*100)</f>
        <v>0</v>
      </c>
    </row>
    <row r="1111" spans="1:11" ht="12.75">
      <c r="A1111" s="6">
        <v>32919</v>
      </c>
      <c r="B1111" s="274" t="s">
        <v>468</v>
      </c>
      <c r="C1111" s="274"/>
      <c r="D1111" s="274"/>
      <c r="E1111" s="274"/>
      <c r="F1111" s="274"/>
      <c r="G1111" s="274"/>
      <c r="H1111" s="78"/>
      <c r="I1111" s="78">
        <f>J1111-H1111</f>
        <v>0</v>
      </c>
      <c r="J1111" s="78"/>
      <c r="K1111" s="78">
        <f>IF(H1111=0,0,(J1111/H1111)*100)</f>
        <v>0</v>
      </c>
    </row>
    <row r="1112" spans="1:11" ht="12.75">
      <c r="A1112" s="5" t="s">
        <v>469</v>
      </c>
      <c r="B1112" s="273" t="s">
        <v>470</v>
      </c>
      <c r="C1112" s="273"/>
      <c r="D1112" s="273"/>
      <c r="E1112" s="273"/>
      <c r="F1112" s="273"/>
      <c r="G1112" s="273"/>
      <c r="H1112" s="77">
        <f>SUM(H1113:H1115)</f>
        <v>6500</v>
      </c>
      <c r="I1112" s="77">
        <f>SUM(I1113:I1115)</f>
        <v>-500</v>
      </c>
      <c r="J1112" s="77">
        <f>SUM(J1113:J1115)</f>
        <v>6000</v>
      </c>
      <c r="K1112" s="77">
        <f>SUM(K1113:K1115)</f>
        <v>92.3076923076923</v>
      </c>
    </row>
    <row r="1113" spans="1:11" ht="12.75">
      <c r="A1113" s="6">
        <v>32921</v>
      </c>
      <c r="B1113" s="274" t="s">
        <v>471</v>
      </c>
      <c r="C1113" s="274"/>
      <c r="D1113" s="274"/>
      <c r="E1113" s="274"/>
      <c r="F1113" s="274"/>
      <c r="G1113" s="274"/>
      <c r="H1113" s="78">
        <v>6500</v>
      </c>
      <c r="I1113" s="78">
        <f>J1113-H1113</f>
        <v>-500</v>
      </c>
      <c r="J1113" s="78">
        <v>6000</v>
      </c>
      <c r="K1113" s="78">
        <f>IF(H1113=0,0,(J1113/H1113)*100)</f>
        <v>92.3076923076923</v>
      </c>
    </row>
    <row r="1114" spans="1:11" ht="12.75">
      <c r="A1114" s="6">
        <v>32922</v>
      </c>
      <c r="B1114" s="274" t="s">
        <v>472</v>
      </c>
      <c r="C1114" s="274"/>
      <c r="D1114" s="274"/>
      <c r="E1114" s="274"/>
      <c r="F1114" s="274"/>
      <c r="G1114" s="274"/>
      <c r="H1114" s="78"/>
      <c r="I1114" s="78">
        <f>J1114-H1114</f>
        <v>0</v>
      </c>
      <c r="J1114" s="78"/>
      <c r="K1114" s="78">
        <f>IF(H1114=0,0,(J1114/H1114)*100)</f>
        <v>0</v>
      </c>
    </row>
    <row r="1115" spans="1:11" ht="12.75">
      <c r="A1115" s="6">
        <v>32923</v>
      </c>
      <c r="B1115" s="274" t="s">
        <v>473</v>
      </c>
      <c r="C1115" s="274"/>
      <c r="D1115" s="274"/>
      <c r="E1115" s="274"/>
      <c r="F1115" s="274"/>
      <c r="G1115" s="274"/>
      <c r="H1115" s="78"/>
      <c r="I1115" s="78">
        <f>J1115-H1115</f>
        <v>0</v>
      </c>
      <c r="J1115" s="78"/>
      <c r="K1115" s="78">
        <f>IF(H1115=0,0,(J1115/H1115)*100)</f>
        <v>0</v>
      </c>
    </row>
    <row r="1116" spans="1:11" ht="12.75">
      <c r="A1116" s="5" t="s">
        <v>474</v>
      </c>
      <c r="B1116" s="273" t="s">
        <v>475</v>
      </c>
      <c r="C1116" s="273"/>
      <c r="D1116" s="273"/>
      <c r="E1116" s="273"/>
      <c r="F1116" s="273"/>
      <c r="G1116" s="273"/>
      <c r="H1116" s="77">
        <f>SUM(H1117)</f>
        <v>0</v>
      </c>
      <c r="I1116" s="77">
        <f>SUM(I1117)</f>
        <v>0</v>
      </c>
      <c r="J1116" s="77">
        <f>SUM(J1117)</f>
        <v>0</v>
      </c>
      <c r="K1116" s="77">
        <f>SUM(K1117)</f>
        <v>0</v>
      </c>
    </row>
    <row r="1117" spans="1:11" ht="12.75">
      <c r="A1117" s="6">
        <v>32931</v>
      </c>
      <c r="B1117" s="274" t="s">
        <v>475</v>
      </c>
      <c r="C1117" s="274"/>
      <c r="D1117" s="274"/>
      <c r="E1117" s="274"/>
      <c r="F1117" s="274"/>
      <c r="G1117" s="274"/>
      <c r="H1117" s="78"/>
      <c r="I1117" s="78">
        <f>J1117-H1117</f>
        <v>0</v>
      </c>
      <c r="J1117" s="78"/>
      <c r="K1117" s="78">
        <f>IF(H1117=0,0,(J1117/H1117)*100)</f>
        <v>0</v>
      </c>
    </row>
    <row r="1118" spans="1:11" ht="12.75">
      <c r="A1118" s="5" t="s">
        <v>476</v>
      </c>
      <c r="B1118" s="273" t="s">
        <v>920</v>
      </c>
      <c r="C1118" s="273"/>
      <c r="D1118" s="273"/>
      <c r="E1118" s="273"/>
      <c r="F1118" s="273"/>
      <c r="G1118" s="273"/>
      <c r="H1118" s="77">
        <f>SUM(H1119:H1121)</f>
        <v>0</v>
      </c>
      <c r="I1118" s="77">
        <f>SUM(I1119:I1121)</f>
        <v>0</v>
      </c>
      <c r="J1118" s="77">
        <f>SUM(J1119:J1121)</f>
        <v>0</v>
      </c>
      <c r="K1118" s="77">
        <f>SUM(K1119:K1121)</f>
        <v>0</v>
      </c>
    </row>
    <row r="1119" spans="1:11" ht="12.75">
      <c r="A1119" s="6">
        <v>32941</v>
      </c>
      <c r="B1119" s="274" t="s">
        <v>477</v>
      </c>
      <c r="C1119" s="274"/>
      <c r="D1119" s="274"/>
      <c r="E1119" s="274"/>
      <c r="F1119" s="274"/>
      <c r="G1119" s="274"/>
      <c r="H1119" s="78"/>
      <c r="I1119" s="78">
        <f>J1119-H1119</f>
        <v>0</v>
      </c>
      <c r="J1119" s="78"/>
      <c r="K1119" s="78">
        <f>IF(H1119=0,0,(J1119/H1119)*100)</f>
        <v>0</v>
      </c>
    </row>
    <row r="1120" spans="1:11" ht="12.75">
      <c r="A1120" s="6">
        <v>32942</v>
      </c>
      <c r="B1120" s="274" t="s">
        <v>478</v>
      </c>
      <c r="C1120" s="274"/>
      <c r="D1120" s="274"/>
      <c r="E1120" s="274"/>
      <c r="F1120" s="274"/>
      <c r="G1120" s="274"/>
      <c r="H1120" s="78"/>
      <c r="I1120" s="78">
        <f>J1120-H1120</f>
        <v>0</v>
      </c>
      <c r="J1120" s="78"/>
      <c r="K1120" s="78">
        <f>IF(H1120=0,0,(J1120/H1120)*100)</f>
        <v>0</v>
      </c>
    </row>
    <row r="1121" spans="1:11" ht="12.75">
      <c r="A1121" s="97">
        <v>32943</v>
      </c>
      <c r="B1121" s="235" t="s">
        <v>921</v>
      </c>
      <c r="C1121" s="236"/>
      <c r="D1121" s="236"/>
      <c r="E1121" s="236"/>
      <c r="F1121" s="236"/>
      <c r="G1121" s="237"/>
      <c r="H1121" s="78"/>
      <c r="I1121" s="78">
        <f>J1121-H1121</f>
        <v>0</v>
      </c>
      <c r="J1121" s="78"/>
      <c r="K1121" s="78">
        <f>IF(H1121=0,0,(J1121/H1121)*100)</f>
        <v>0</v>
      </c>
    </row>
    <row r="1122" spans="1:11" ht="12.75">
      <c r="A1122" s="25" t="s">
        <v>21</v>
      </c>
      <c r="B1122" s="305" t="s">
        <v>22</v>
      </c>
      <c r="C1122" s="306"/>
      <c r="D1122" s="306"/>
      <c r="E1122" s="306"/>
      <c r="F1122" s="306"/>
      <c r="G1122" s="307"/>
      <c r="H1122" s="91">
        <f>H1123+H1124+H1125+H1126+H1127</f>
        <v>0</v>
      </c>
      <c r="I1122" s="91">
        <f>I1123+I1124+I1125+I1126+I1127</f>
        <v>0</v>
      </c>
      <c r="J1122" s="91">
        <f>J1123+J1124+J1125+J1126+J1127</f>
        <v>0</v>
      </c>
      <c r="K1122" s="91">
        <f>K1123+K1124+K1125+K1126+K1127</f>
        <v>0</v>
      </c>
    </row>
    <row r="1123" spans="1:11" ht="12.75">
      <c r="A1123" s="26">
        <v>32951</v>
      </c>
      <c r="B1123" s="276" t="s">
        <v>23</v>
      </c>
      <c r="C1123" s="277"/>
      <c r="D1123" s="277"/>
      <c r="E1123" s="277"/>
      <c r="F1123" s="277"/>
      <c r="G1123" s="278"/>
      <c r="H1123" s="78"/>
      <c r="I1123" s="78">
        <f>J1123-H1123</f>
        <v>0</v>
      </c>
      <c r="J1123" s="78"/>
      <c r="K1123" s="78">
        <f>IF(H1123=0,0,(J1123/H1123)*100)</f>
        <v>0</v>
      </c>
    </row>
    <row r="1124" spans="1:11" ht="12.75">
      <c r="A1124" s="34">
        <v>32952</v>
      </c>
      <c r="B1124" s="276" t="s">
        <v>24</v>
      </c>
      <c r="C1124" s="277"/>
      <c r="D1124" s="277"/>
      <c r="E1124" s="277"/>
      <c r="F1124" s="277"/>
      <c r="G1124" s="278"/>
      <c r="H1124" s="78"/>
      <c r="I1124" s="78">
        <f>J1124-H1124</f>
        <v>0</v>
      </c>
      <c r="J1124" s="78"/>
      <c r="K1124" s="78">
        <f>IF(H1124=0,0,(J1124/H1124)*100)</f>
        <v>0</v>
      </c>
    </row>
    <row r="1125" spans="1:11" ht="12.75">
      <c r="A1125" s="34">
        <v>32953</v>
      </c>
      <c r="B1125" s="276" t="s">
        <v>25</v>
      </c>
      <c r="C1125" s="277"/>
      <c r="D1125" s="277"/>
      <c r="E1125" s="277"/>
      <c r="F1125" s="277"/>
      <c r="G1125" s="278"/>
      <c r="H1125" s="78"/>
      <c r="I1125" s="78">
        <f>J1125-H1125</f>
        <v>0</v>
      </c>
      <c r="J1125" s="78"/>
      <c r="K1125" s="78">
        <f>IF(H1125=0,0,(J1125/H1125)*100)</f>
        <v>0</v>
      </c>
    </row>
    <row r="1126" spans="1:11" ht="12.75">
      <c r="A1126" s="101">
        <v>32955</v>
      </c>
      <c r="B1126" s="221" t="s">
        <v>922</v>
      </c>
      <c r="C1126" s="300"/>
      <c r="D1126" s="300"/>
      <c r="E1126" s="300"/>
      <c r="F1126" s="300"/>
      <c r="G1126" s="301"/>
      <c r="H1126" s="78"/>
      <c r="I1126" s="78">
        <f>J1126-H1126</f>
        <v>0</v>
      </c>
      <c r="J1126" s="78"/>
      <c r="K1126" s="78">
        <f>IF(H1126=0,0,(J1126/H1126)*100)</f>
        <v>0</v>
      </c>
    </row>
    <row r="1127" spans="1:11" ht="12.75">
      <c r="A1127" s="101">
        <v>32959</v>
      </c>
      <c r="B1127" s="221" t="s">
        <v>26</v>
      </c>
      <c r="C1127" s="300"/>
      <c r="D1127" s="300"/>
      <c r="E1127" s="300"/>
      <c r="F1127" s="300"/>
      <c r="G1127" s="301"/>
      <c r="H1127" s="78"/>
      <c r="I1127" s="78">
        <f>J1127-H1127</f>
        <v>0</v>
      </c>
      <c r="J1127" s="78"/>
      <c r="K1127" s="78">
        <f>IF(H1127=0,0,(J1127/H1127)*100)</f>
        <v>0</v>
      </c>
    </row>
    <row r="1128" spans="1:11" ht="12.75">
      <c r="A1128" s="103" t="s">
        <v>923</v>
      </c>
      <c r="B1128" s="302" t="s">
        <v>924</v>
      </c>
      <c r="C1128" s="303"/>
      <c r="D1128" s="303"/>
      <c r="E1128" s="303"/>
      <c r="F1128" s="303"/>
      <c r="G1128" s="304"/>
      <c r="H1128" s="105">
        <f>SUM(H1129)</f>
        <v>0</v>
      </c>
      <c r="I1128" s="105">
        <f>SUM(I1129)</f>
        <v>0</v>
      </c>
      <c r="J1128" s="105">
        <f>SUM(J1129)</f>
        <v>0</v>
      </c>
      <c r="K1128" s="105">
        <f>SUM(K1129)</f>
        <v>0</v>
      </c>
    </row>
    <row r="1129" spans="1:11" ht="12.75">
      <c r="A1129" s="102">
        <v>32961</v>
      </c>
      <c r="B1129" s="221" t="s">
        <v>924</v>
      </c>
      <c r="C1129" s="300"/>
      <c r="D1129" s="300"/>
      <c r="E1129" s="300"/>
      <c r="F1129" s="300"/>
      <c r="G1129" s="301"/>
      <c r="H1129" s="78"/>
      <c r="I1129" s="78">
        <f>J1129-H1129</f>
        <v>0</v>
      </c>
      <c r="J1129" s="78"/>
      <c r="K1129" s="78">
        <f>IF(H1129=0,0,(J1129/H1129)*100)</f>
        <v>0</v>
      </c>
    </row>
    <row r="1130" spans="1:11" ht="12.75">
      <c r="A1130" s="35" t="s">
        <v>479</v>
      </c>
      <c r="B1130" s="36" t="s">
        <v>463</v>
      </c>
      <c r="C1130" s="37"/>
      <c r="D1130" s="37"/>
      <c r="E1130" s="37"/>
      <c r="F1130" s="37"/>
      <c r="G1130" s="38"/>
      <c r="H1130" s="77">
        <f>SUM(H1132+H1131)</f>
        <v>0</v>
      </c>
      <c r="I1130" s="77">
        <f>SUM(I1132+I1131)</f>
        <v>0</v>
      </c>
      <c r="J1130" s="77">
        <f>SUM(J1132+J1131)</f>
        <v>0</v>
      </c>
      <c r="K1130" s="77">
        <f>SUM(K1132+K1131)</f>
        <v>0</v>
      </c>
    </row>
    <row r="1131" spans="1:11" ht="12.75">
      <c r="A1131" s="39">
        <v>32991</v>
      </c>
      <c r="B1131" s="282" t="s">
        <v>27</v>
      </c>
      <c r="C1131" s="283"/>
      <c r="D1131" s="283"/>
      <c r="E1131" s="283"/>
      <c r="F1131" s="283"/>
      <c r="G1131" s="284"/>
      <c r="H1131" s="89"/>
      <c r="I1131" s="89">
        <f>J1131-H1131</f>
        <v>0</v>
      </c>
      <c r="J1131" s="89"/>
      <c r="K1131" s="89">
        <f>IF(H1131=0,0,(J1131/H1131)*100)</f>
        <v>0</v>
      </c>
    </row>
    <row r="1132" spans="1:11" ht="12.75">
      <c r="A1132" s="6">
        <v>32999</v>
      </c>
      <c r="B1132" s="274" t="s">
        <v>463</v>
      </c>
      <c r="C1132" s="274"/>
      <c r="D1132" s="274"/>
      <c r="E1132" s="274"/>
      <c r="F1132" s="274"/>
      <c r="G1132" s="274"/>
      <c r="H1132" s="78"/>
      <c r="I1132" s="78">
        <f>J1132-H1132</f>
        <v>0</v>
      </c>
      <c r="J1132" s="78"/>
      <c r="K1132" s="78">
        <f>IF(H1132=0,0,(J1132/H1132)*100)</f>
        <v>0</v>
      </c>
    </row>
    <row r="1133" spans="1:11" ht="20.25" customHeight="1">
      <c r="A1133" s="3">
        <v>34</v>
      </c>
      <c r="B1133" s="275" t="s">
        <v>480</v>
      </c>
      <c r="C1133" s="275"/>
      <c r="D1133" s="275"/>
      <c r="E1133" s="275"/>
      <c r="F1133" s="275"/>
      <c r="G1133" s="275"/>
      <c r="H1133" s="79">
        <f>SUM(H1134+H1147+H1181)</f>
        <v>2000</v>
      </c>
      <c r="I1133" s="79">
        <f>SUM(I1134+I1147+I1181)</f>
        <v>-400</v>
      </c>
      <c r="J1133" s="79">
        <f>SUM(J1134+J1147+J1181)</f>
        <v>1600</v>
      </c>
      <c r="K1133" s="79">
        <f>SUM(K1134+K1147+K1181)</f>
        <v>160</v>
      </c>
    </row>
    <row r="1134" spans="1:11" ht="16.5" customHeight="1">
      <c r="A1134" s="4">
        <v>341</v>
      </c>
      <c r="B1134" s="272" t="s">
        <v>481</v>
      </c>
      <c r="C1134" s="272"/>
      <c r="D1134" s="272"/>
      <c r="E1134" s="272"/>
      <c r="F1134" s="272"/>
      <c r="G1134" s="272"/>
      <c r="H1134" s="76">
        <f>SUM(H1135+H1138+H1141+H1144)</f>
        <v>0</v>
      </c>
      <c r="I1134" s="76">
        <f>SUM(I1135+I1138+I1141+I1144)</f>
        <v>0</v>
      </c>
      <c r="J1134" s="76">
        <f>SUM(J1135+J1138+J1141+J1144)</f>
        <v>0</v>
      </c>
      <c r="K1134" s="76">
        <f>SUM(K1135+K1138+K1141+K1144)</f>
        <v>0</v>
      </c>
    </row>
    <row r="1135" spans="1:11" ht="15" customHeight="1">
      <c r="A1135" s="5" t="s">
        <v>482</v>
      </c>
      <c r="B1135" s="273" t="s">
        <v>483</v>
      </c>
      <c r="C1135" s="273"/>
      <c r="D1135" s="273"/>
      <c r="E1135" s="273"/>
      <c r="F1135" s="273"/>
      <c r="G1135" s="273"/>
      <c r="H1135" s="77">
        <f>SUM(H1136+H1137)</f>
        <v>0</v>
      </c>
      <c r="I1135" s="77">
        <f>SUM(I1136+I1137)</f>
        <v>0</v>
      </c>
      <c r="J1135" s="77">
        <f>SUM(J1136+J1137)</f>
        <v>0</v>
      </c>
      <c r="K1135" s="77">
        <f>SUM(K1136+K1137)</f>
        <v>0</v>
      </c>
    </row>
    <row r="1136" spans="1:11" ht="12.75">
      <c r="A1136" s="6">
        <v>34111</v>
      </c>
      <c r="B1136" s="274" t="s">
        <v>484</v>
      </c>
      <c r="C1136" s="274"/>
      <c r="D1136" s="274"/>
      <c r="E1136" s="274"/>
      <c r="F1136" s="274"/>
      <c r="G1136" s="274"/>
      <c r="H1136" s="78"/>
      <c r="I1136" s="78">
        <f>J1136-H1136</f>
        <v>0</v>
      </c>
      <c r="J1136" s="78"/>
      <c r="K1136" s="78">
        <f>IF(H1136=0,0,(J1136/H1136)*100)</f>
        <v>0</v>
      </c>
    </row>
    <row r="1137" spans="1:11" ht="12.75">
      <c r="A1137" s="6">
        <v>34112</v>
      </c>
      <c r="B1137" s="274" t="s">
        <v>485</v>
      </c>
      <c r="C1137" s="274"/>
      <c r="D1137" s="274"/>
      <c r="E1137" s="274"/>
      <c r="F1137" s="274"/>
      <c r="G1137" s="274"/>
      <c r="H1137" s="78"/>
      <c r="I1137" s="78">
        <f>J1137-H1137</f>
        <v>0</v>
      </c>
      <c r="J1137" s="78"/>
      <c r="K1137" s="78">
        <f>IF(H1137=0,0,(J1137/H1137)*100)</f>
        <v>0</v>
      </c>
    </row>
    <row r="1138" spans="1:11" ht="12.75">
      <c r="A1138" s="5" t="s">
        <v>486</v>
      </c>
      <c r="B1138" s="273" t="s">
        <v>487</v>
      </c>
      <c r="C1138" s="273"/>
      <c r="D1138" s="273"/>
      <c r="E1138" s="273"/>
      <c r="F1138" s="273"/>
      <c r="G1138" s="273"/>
      <c r="H1138" s="77">
        <f>SUM(H1139+H1140)</f>
        <v>0</v>
      </c>
      <c r="I1138" s="77">
        <f>SUM(I1139+I1140)</f>
        <v>0</v>
      </c>
      <c r="J1138" s="77">
        <f>SUM(J1139+J1140)</f>
        <v>0</v>
      </c>
      <c r="K1138" s="77">
        <f>SUM(K1139+K1140)</f>
        <v>0</v>
      </c>
    </row>
    <row r="1139" spans="1:11" ht="12.75">
      <c r="A1139" s="6">
        <v>34121</v>
      </c>
      <c r="B1139" s="274" t="s">
        <v>488</v>
      </c>
      <c r="C1139" s="274"/>
      <c r="D1139" s="274"/>
      <c r="E1139" s="274"/>
      <c r="F1139" s="274"/>
      <c r="G1139" s="274"/>
      <c r="H1139" s="78"/>
      <c r="I1139" s="78">
        <f>J1139-H1139</f>
        <v>0</v>
      </c>
      <c r="J1139" s="78"/>
      <c r="K1139" s="78">
        <f>IF(H1139=0,0,(J1139/H1139)*100)</f>
        <v>0</v>
      </c>
    </row>
    <row r="1140" spans="1:11" ht="12.75">
      <c r="A1140" s="6">
        <v>34122</v>
      </c>
      <c r="B1140" s="274" t="s">
        <v>489</v>
      </c>
      <c r="C1140" s="274"/>
      <c r="D1140" s="274"/>
      <c r="E1140" s="274"/>
      <c r="F1140" s="274"/>
      <c r="G1140" s="274"/>
      <c r="H1140" s="78"/>
      <c r="I1140" s="78">
        <f>J1140-H1140</f>
        <v>0</v>
      </c>
      <c r="J1140" s="78"/>
      <c r="K1140" s="78">
        <f>IF(H1140=0,0,(J1140/H1140)*100)</f>
        <v>0</v>
      </c>
    </row>
    <row r="1141" spans="1:11" ht="12.75">
      <c r="A1141" s="5" t="s">
        <v>490</v>
      </c>
      <c r="B1141" s="273" t="s">
        <v>491</v>
      </c>
      <c r="C1141" s="273"/>
      <c r="D1141" s="273"/>
      <c r="E1141" s="273"/>
      <c r="F1141" s="273"/>
      <c r="G1141" s="273"/>
      <c r="H1141" s="77">
        <f>SUM(H1142+H1143)</f>
        <v>0</v>
      </c>
      <c r="I1141" s="77">
        <f>SUM(I1142+I1143)</f>
        <v>0</v>
      </c>
      <c r="J1141" s="77">
        <f>SUM(J1142+J1143)</f>
        <v>0</v>
      </c>
      <c r="K1141" s="77">
        <f>SUM(K1142+K1143)</f>
        <v>0</v>
      </c>
    </row>
    <row r="1142" spans="1:11" ht="12.75">
      <c r="A1142" s="6">
        <v>34131</v>
      </c>
      <c r="B1142" s="274" t="s">
        <v>492</v>
      </c>
      <c r="C1142" s="274"/>
      <c r="D1142" s="274"/>
      <c r="E1142" s="274"/>
      <c r="F1142" s="274"/>
      <c r="G1142" s="274"/>
      <c r="H1142" s="78"/>
      <c r="I1142" s="78">
        <f>J1142-H1142</f>
        <v>0</v>
      </c>
      <c r="J1142" s="78"/>
      <c r="K1142" s="78">
        <f>IF(H1142=0,0,(J1142/H1142)*100)</f>
        <v>0</v>
      </c>
    </row>
    <row r="1143" spans="1:11" ht="12.75">
      <c r="A1143" s="6">
        <v>34132</v>
      </c>
      <c r="B1143" s="279" t="s">
        <v>493</v>
      </c>
      <c r="C1143" s="280"/>
      <c r="D1143" s="280"/>
      <c r="E1143" s="280"/>
      <c r="F1143" s="280"/>
      <c r="G1143" s="281"/>
      <c r="H1143" s="78"/>
      <c r="I1143" s="78">
        <f>J1143-H1143</f>
        <v>0</v>
      </c>
      <c r="J1143" s="78"/>
      <c r="K1143" s="78">
        <f>IF(H1143=0,0,(J1143/H1143)*100)</f>
        <v>0</v>
      </c>
    </row>
    <row r="1144" spans="1:11" ht="12.75">
      <c r="A1144" s="5" t="s">
        <v>494</v>
      </c>
      <c r="B1144" s="273" t="s">
        <v>495</v>
      </c>
      <c r="C1144" s="273"/>
      <c r="D1144" s="273"/>
      <c r="E1144" s="273"/>
      <c r="F1144" s="273"/>
      <c r="G1144" s="273"/>
      <c r="H1144" s="77">
        <f>SUM(H1145+H1146)</f>
        <v>0</v>
      </c>
      <c r="I1144" s="77">
        <f>SUM(I1145+I1146)</f>
        <v>0</v>
      </c>
      <c r="J1144" s="77">
        <f>SUM(J1145+J1146)</f>
        <v>0</v>
      </c>
      <c r="K1144" s="77">
        <f>SUM(K1145+K1146)</f>
        <v>0</v>
      </c>
    </row>
    <row r="1145" spans="1:11" ht="12.75">
      <c r="A1145" s="6">
        <v>34191</v>
      </c>
      <c r="B1145" s="274" t="s">
        <v>496</v>
      </c>
      <c r="C1145" s="274"/>
      <c r="D1145" s="274"/>
      <c r="E1145" s="274"/>
      <c r="F1145" s="274"/>
      <c r="G1145" s="274"/>
      <c r="H1145" s="78"/>
      <c r="I1145" s="78">
        <f>J1145-H1145</f>
        <v>0</v>
      </c>
      <c r="J1145" s="78"/>
      <c r="K1145" s="78">
        <f>IF(H1145=0,0,(J1145/H1145)*100)</f>
        <v>0</v>
      </c>
    </row>
    <row r="1146" spans="1:11" ht="12.75">
      <c r="A1146" s="6">
        <v>34192</v>
      </c>
      <c r="B1146" s="274" t="s">
        <v>497</v>
      </c>
      <c r="C1146" s="274"/>
      <c r="D1146" s="274"/>
      <c r="E1146" s="274"/>
      <c r="F1146" s="274"/>
      <c r="G1146" s="274"/>
      <c r="H1146" s="78"/>
      <c r="I1146" s="78">
        <f>J1146-H1146</f>
        <v>0</v>
      </c>
      <c r="J1146" s="78"/>
      <c r="K1146" s="78">
        <f>IF(H1146=0,0,(J1146/H1146)*100)</f>
        <v>0</v>
      </c>
    </row>
    <row r="1147" spans="1:11" ht="15.75" customHeight="1">
      <c r="A1147" s="40">
        <v>342</v>
      </c>
      <c r="B1147" s="41" t="s">
        <v>28</v>
      </c>
      <c r="C1147" s="42"/>
      <c r="D1147" s="42"/>
      <c r="E1147" s="42"/>
      <c r="F1147" s="42"/>
      <c r="G1147" s="43"/>
      <c r="H1147" s="76">
        <f>SUM(H1148+H1153+H1157+H1164)+H1166+H1168+H1173</f>
        <v>0</v>
      </c>
      <c r="I1147" s="76">
        <f>SUM(I1148+I1153+I1157+I1164)+I1166+I1168+I1173</f>
        <v>0</v>
      </c>
      <c r="J1147" s="76">
        <f>SUM(J1148+J1153+J1157+J1164)+J1166+J1168+J1173</f>
        <v>0</v>
      </c>
      <c r="K1147" s="76">
        <f>SUM(K1148+K1153+K1157+K1164)+K1166+K1168+K1173</f>
        <v>0</v>
      </c>
    </row>
    <row r="1148" spans="1:11" ht="24" customHeight="1">
      <c r="A1148" s="44" t="s">
        <v>499</v>
      </c>
      <c r="B1148" s="184" t="s">
        <v>29</v>
      </c>
      <c r="C1148" s="204"/>
      <c r="D1148" s="204"/>
      <c r="E1148" s="204"/>
      <c r="F1148" s="204"/>
      <c r="G1148" s="205"/>
      <c r="H1148" s="77">
        <f>SUM(H1149+H1150+H1151+H1152)</f>
        <v>0</v>
      </c>
      <c r="I1148" s="77">
        <f>SUM(I1149+I1150+I1151+I1152)</f>
        <v>0</v>
      </c>
      <c r="J1148" s="77">
        <f>SUM(J1149+J1150+J1151+J1152)</f>
        <v>0</v>
      </c>
      <c r="K1148" s="77">
        <f>SUM(K1149+K1150+K1151+K1152)</f>
        <v>0</v>
      </c>
    </row>
    <row r="1149" spans="1:11" ht="14.25" customHeight="1">
      <c r="A1149" s="21">
        <v>34213</v>
      </c>
      <c r="B1149" s="173" t="s">
        <v>501</v>
      </c>
      <c r="C1149" s="173"/>
      <c r="D1149" s="173"/>
      <c r="E1149" s="173"/>
      <c r="F1149" s="173"/>
      <c r="G1149" s="173"/>
      <c r="H1149" s="78"/>
      <c r="I1149" s="78">
        <f>J1149-H1149</f>
        <v>0</v>
      </c>
      <c r="J1149" s="78"/>
      <c r="K1149" s="78">
        <f>IF(H1149=0,0,(J1149/H1149)*100)</f>
        <v>0</v>
      </c>
    </row>
    <row r="1150" spans="1:11" ht="14.25" customHeight="1">
      <c r="A1150" s="21">
        <v>34214</v>
      </c>
      <c r="B1150" s="208" t="s">
        <v>30</v>
      </c>
      <c r="C1150" s="209"/>
      <c r="D1150" s="209"/>
      <c r="E1150" s="209"/>
      <c r="F1150" s="209"/>
      <c r="G1150" s="210"/>
      <c r="H1150" s="78"/>
      <c r="I1150" s="78">
        <f>J1150-H1150</f>
        <v>0</v>
      </c>
      <c r="J1150" s="78"/>
      <c r="K1150" s="78">
        <f>IF(H1150=0,0,(J1150/H1150)*100)</f>
        <v>0</v>
      </c>
    </row>
    <row r="1151" spans="1:11" ht="14.25" customHeight="1">
      <c r="A1151" s="21">
        <v>34215</v>
      </c>
      <c r="B1151" s="225" t="s">
        <v>31</v>
      </c>
      <c r="C1151" s="209"/>
      <c r="D1151" s="209"/>
      <c r="E1151" s="209"/>
      <c r="F1151" s="209"/>
      <c r="G1151" s="210"/>
      <c r="H1151" s="78"/>
      <c r="I1151" s="78">
        <f>J1151-H1151</f>
        <v>0</v>
      </c>
      <c r="J1151" s="78"/>
      <c r="K1151" s="78">
        <f>IF(H1151=0,0,(J1151/H1151)*100)</f>
        <v>0</v>
      </c>
    </row>
    <row r="1152" spans="1:11" ht="14.25" customHeight="1">
      <c r="A1152" s="21">
        <v>34216</v>
      </c>
      <c r="B1152" s="208" t="s">
        <v>32</v>
      </c>
      <c r="C1152" s="209"/>
      <c r="D1152" s="209"/>
      <c r="E1152" s="209"/>
      <c r="F1152" s="209"/>
      <c r="G1152" s="210"/>
      <c r="H1152" s="78"/>
      <c r="I1152" s="78">
        <f>J1152-H1152</f>
        <v>0</v>
      </c>
      <c r="J1152" s="78"/>
      <c r="K1152" s="78">
        <f>IF(H1152=0,0,(J1152/H1152)*100)</f>
        <v>0</v>
      </c>
    </row>
    <row r="1153" spans="1:11" ht="27.75" customHeight="1">
      <c r="A1153" s="44" t="s">
        <v>502</v>
      </c>
      <c r="B1153" s="294" t="s">
        <v>36</v>
      </c>
      <c r="C1153" s="295"/>
      <c r="D1153" s="295"/>
      <c r="E1153" s="295"/>
      <c r="F1153" s="295"/>
      <c r="G1153" s="296"/>
      <c r="H1153" s="77">
        <f>SUM(H1154+H1155+H1156)</f>
        <v>0</v>
      </c>
      <c r="I1153" s="77">
        <f>SUM(I1154+I1155+I1156)</f>
        <v>0</v>
      </c>
      <c r="J1153" s="77">
        <f>SUM(J1154+J1155+J1156)</f>
        <v>0</v>
      </c>
      <c r="K1153" s="77">
        <f>SUM(K1154+K1155+K1156)</f>
        <v>0</v>
      </c>
    </row>
    <row r="1154" spans="1:11" ht="12.75">
      <c r="A1154" s="21">
        <v>34222</v>
      </c>
      <c r="B1154" s="208" t="s">
        <v>33</v>
      </c>
      <c r="C1154" s="209"/>
      <c r="D1154" s="209"/>
      <c r="E1154" s="209"/>
      <c r="F1154" s="209"/>
      <c r="G1154" s="210"/>
      <c r="H1154" s="78"/>
      <c r="I1154" s="78">
        <f>J1154-H1154</f>
        <v>0</v>
      </c>
      <c r="J1154" s="78"/>
      <c r="K1154" s="78">
        <f>IF(H1154=0,0,(J1154/H1154)*100)</f>
        <v>0</v>
      </c>
    </row>
    <row r="1155" spans="1:11" ht="12.75">
      <c r="A1155" s="21">
        <v>34223</v>
      </c>
      <c r="B1155" s="208" t="s">
        <v>34</v>
      </c>
      <c r="C1155" s="209"/>
      <c r="D1155" s="209"/>
      <c r="E1155" s="209"/>
      <c r="F1155" s="209"/>
      <c r="G1155" s="210"/>
      <c r="H1155" s="78"/>
      <c r="I1155" s="78">
        <f>J1155-H1155</f>
        <v>0</v>
      </c>
      <c r="J1155" s="78"/>
      <c r="K1155" s="78">
        <f>IF(H1155=0,0,(J1155/H1155)*100)</f>
        <v>0</v>
      </c>
    </row>
    <row r="1156" spans="1:11" ht="12.75">
      <c r="A1156" s="21">
        <v>34224</v>
      </c>
      <c r="B1156" s="22" t="s">
        <v>35</v>
      </c>
      <c r="C1156" s="23"/>
      <c r="D1156" s="23"/>
      <c r="E1156" s="23"/>
      <c r="F1156" s="23"/>
      <c r="G1156" s="24"/>
      <c r="H1156" s="78"/>
      <c r="I1156" s="78">
        <f>J1156-H1156</f>
        <v>0</v>
      </c>
      <c r="J1156" s="78"/>
      <c r="K1156" s="78">
        <f>IF(H1156=0,0,(J1156/H1156)*100)</f>
        <v>0</v>
      </c>
    </row>
    <row r="1157" spans="1:11" ht="21" customHeight="1">
      <c r="A1157" s="5" t="s">
        <v>503</v>
      </c>
      <c r="B1157" s="297" t="s">
        <v>504</v>
      </c>
      <c r="C1157" s="298"/>
      <c r="D1157" s="298"/>
      <c r="E1157" s="298"/>
      <c r="F1157" s="298"/>
      <c r="G1157" s="299"/>
      <c r="H1157" s="77">
        <f>SUM(H1158+H1159+H1160+H1161+H1162+H1163)</f>
        <v>0</v>
      </c>
      <c r="I1157" s="77">
        <f>SUM(I1158+I1159+I1160+I1161+I1162+I1163)</f>
        <v>0</v>
      </c>
      <c r="J1157" s="77">
        <f>SUM(J1158+J1159+J1160+J1161+J1162+J1163)</f>
        <v>0</v>
      </c>
      <c r="K1157" s="77">
        <f>SUM(K1158+K1159+K1160+K1161+K1162+K1163)</f>
        <v>0</v>
      </c>
    </row>
    <row r="1158" spans="1:11" ht="12.75">
      <c r="A1158" s="21">
        <v>34233</v>
      </c>
      <c r="B1158" s="208" t="s">
        <v>37</v>
      </c>
      <c r="C1158" s="209"/>
      <c r="D1158" s="209"/>
      <c r="E1158" s="209"/>
      <c r="F1158" s="209"/>
      <c r="G1158" s="210"/>
      <c r="H1158" s="78"/>
      <c r="I1158" s="78">
        <f aca="true" t="shared" si="77" ref="I1158:I1163">J1158-H1158</f>
        <v>0</v>
      </c>
      <c r="J1158" s="78"/>
      <c r="K1158" s="78">
        <f aca="true" t="shared" si="78" ref="K1158:K1163">IF(H1158=0,0,(J1158/H1158)*100)</f>
        <v>0</v>
      </c>
    </row>
    <row r="1159" spans="1:11" ht="12.75">
      <c r="A1159" s="21">
        <v>34234</v>
      </c>
      <c r="B1159" s="208" t="s">
        <v>38</v>
      </c>
      <c r="C1159" s="209"/>
      <c r="D1159" s="209"/>
      <c r="E1159" s="209"/>
      <c r="F1159" s="209"/>
      <c r="G1159" s="210"/>
      <c r="H1159" s="78"/>
      <c r="I1159" s="78">
        <f t="shared" si="77"/>
        <v>0</v>
      </c>
      <c r="J1159" s="78"/>
      <c r="K1159" s="78">
        <f t="shared" si="78"/>
        <v>0</v>
      </c>
    </row>
    <row r="1160" spans="1:11" ht="12.75">
      <c r="A1160" s="21">
        <v>34235</v>
      </c>
      <c r="B1160" s="22" t="s">
        <v>39</v>
      </c>
      <c r="C1160" s="23"/>
      <c r="D1160" s="23"/>
      <c r="E1160" s="23"/>
      <c r="F1160" s="23"/>
      <c r="G1160" s="24"/>
      <c r="H1160" s="78"/>
      <c r="I1160" s="78">
        <f t="shared" si="77"/>
        <v>0</v>
      </c>
      <c r="J1160" s="78"/>
      <c r="K1160" s="78">
        <f t="shared" si="78"/>
        <v>0</v>
      </c>
    </row>
    <row r="1161" spans="1:11" ht="12.75">
      <c r="A1161" s="21">
        <v>34236</v>
      </c>
      <c r="B1161" s="208" t="s">
        <v>40</v>
      </c>
      <c r="C1161" s="209"/>
      <c r="D1161" s="209"/>
      <c r="E1161" s="209"/>
      <c r="F1161" s="209"/>
      <c r="G1161" s="210"/>
      <c r="H1161" s="78"/>
      <c r="I1161" s="78">
        <f t="shared" si="77"/>
        <v>0</v>
      </c>
      <c r="J1161" s="78"/>
      <c r="K1161" s="78">
        <f t="shared" si="78"/>
        <v>0</v>
      </c>
    </row>
    <row r="1162" spans="1:11" ht="12.75">
      <c r="A1162" s="21">
        <v>34237</v>
      </c>
      <c r="B1162" s="208" t="s">
        <v>41</v>
      </c>
      <c r="C1162" s="209"/>
      <c r="D1162" s="209"/>
      <c r="E1162" s="209"/>
      <c r="F1162" s="209"/>
      <c r="G1162" s="210"/>
      <c r="H1162" s="78"/>
      <c r="I1162" s="78">
        <f t="shared" si="77"/>
        <v>0</v>
      </c>
      <c r="J1162" s="78"/>
      <c r="K1162" s="78">
        <f t="shared" si="78"/>
        <v>0</v>
      </c>
    </row>
    <row r="1163" spans="1:11" ht="12.75">
      <c r="A1163" s="21">
        <v>34238</v>
      </c>
      <c r="B1163" s="208" t="s">
        <v>42</v>
      </c>
      <c r="C1163" s="209"/>
      <c r="D1163" s="209"/>
      <c r="E1163" s="209"/>
      <c r="F1163" s="209"/>
      <c r="G1163" s="210"/>
      <c r="H1163" s="78"/>
      <c r="I1163" s="78">
        <f t="shared" si="77"/>
        <v>0</v>
      </c>
      <c r="J1163" s="78"/>
      <c r="K1163" s="78">
        <f t="shared" si="78"/>
        <v>0</v>
      </c>
    </row>
    <row r="1164" spans="1:11" ht="12.75">
      <c r="A1164" s="44" t="s">
        <v>505</v>
      </c>
      <c r="B1164" s="172" t="s">
        <v>289</v>
      </c>
      <c r="C1164" s="172"/>
      <c r="D1164" s="172"/>
      <c r="E1164" s="172"/>
      <c r="F1164" s="172"/>
      <c r="G1164" s="172"/>
      <c r="H1164" s="77">
        <f>SUM(H1165)</f>
        <v>0</v>
      </c>
      <c r="I1164" s="77">
        <f>SUM(I1165)</f>
        <v>0</v>
      </c>
      <c r="J1164" s="77">
        <f>SUM(J1165)</f>
        <v>0</v>
      </c>
      <c r="K1164" s="77">
        <f>SUM(K1165)</f>
        <v>0</v>
      </c>
    </row>
    <row r="1165" spans="1:11" ht="12.75">
      <c r="A1165" s="21">
        <v>34251</v>
      </c>
      <c r="B1165" s="173" t="s">
        <v>290</v>
      </c>
      <c r="C1165" s="173"/>
      <c r="D1165" s="173"/>
      <c r="E1165" s="173"/>
      <c r="F1165" s="173"/>
      <c r="G1165" s="173"/>
      <c r="H1165" s="78"/>
      <c r="I1165" s="78">
        <f>J1165-H1165</f>
        <v>0</v>
      </c>
      <c r="J1165" s="78"/>
      <c r="K1165" s="78">
        <f>IF(H1165=0,0,(J1165/H1165)*100)</f>
        <v>0</v>
      </c>
    </row>
    <row r="1166" spans="1:11" ht="12.75">
      <c r="A1166" s="45" t="s">
        <v>43</v>
      </c>
      <c r="B1166" s="200" t="s">
        <v>44</v>
      </c>
      <c r="C1166" s="193"/>
      <c r="D1166" s="193"/>
      <c r="E1166" s="193"/>
      <c r="F1166" s="193"/>
      <c r="G1166" s="194"/>
      <c r="H1166" s="91">
        <f>SUM(H1167)</f>
        <v>0</v>
      </c>
      <c r="I1166" s="91">
        <f>SUM(I1167)</f>
        <v>0</v>
      </c>
      <c r="J1166" s="91">
        <f>SUM(J1167)</f>
        <v>0</v>
      </c>
      <c r="K1166" s="91">
        <f>SUM(K1167)</f>
        <v>0</v>
      </c>
    </row>
    <row r="1167" spans="1:11" ht="12.75">
      <c r="A1167" s="21">
        <v>34261</v>
      </c>
      <c r="B1167" s="208" t="s">
        <v>45</v>
      </c>
      <c r="C1167" s="209"/>
      <c r="D1167" s="209"/>
      <c r="E1167" s="209"/>
      <c r="F1167" s="209"/>
      <c r="G1167" s="210"/>
      <c r="H1167" s="78"/>
      <c r="I1167" s="78">
        <f>J1167-H1167</f>
        <v>0</v>
      </c>
      <c r="J1167" s="78"/>
      <c r="K1167" s="78">
        <f>IF(H1167=0,0,(J1167/H1167)*100)</f>
        <v>0</v>
      </c>
    </row>
    <row r="1168" spans="1:11" ht="12.75">
      <c r="A1168" s="45">
        <v>3427</v>
      </c>
      <c r="B1168" s="200" t="s">
        <v>498</v>
      </c>
      <c r="C1168" s="201"/>
      <c r="D1168" s="201"/>
      <c r="E1168" s="201"/>
      <c r="F1168" s="201"/>
      <c r="G1168" s="202"/>
      <c r="H1168" s="91">
        <f>SUM(H1169+H1170+H1171+H1172)</f>
        <v>0</v>
      </c>
      <c r="I1168" s="91">
        <f>SUM(I1169+I1170+I1171+I1172)</f>
        <v>0</v>
      </c>
      <c r="J1168" s="91">
        <f>SUM(J1169+J1170+J1171+J1172)</f>
        <v>0</v>
      </c>
      <c r="K1168" s="91">
        <f>SUM(K1169+K1170+K1171+K1172)</f>
        <v>0</v>
      </c>
    </row>
    <row r="1169" spans="1:11" ht="12.75">
      <c r="A1169" s="21">
        <v>34273</v>
      </c>
      <c r="B1169" s="208" t="s">
        <v>46</v>
      </c>
      <c r="C1169" s="209"/>
      <c r="D1169" s="209"/>
      <c r="E1169" s="209"/>
      <c r="F1169" s="209"/>
      <c r="G1169" s="210"/>
      <c r="H1169" s="78"/>
      <c r="I1169" s="78">
        <f>J1169-H1169</f>
        <v>0</v>
      </c>
      <c r="J1169" s="78"/>
      <c r="K1169" s="78">
        <f>IF(H1169=0,0,(J1169/H1169)*100)</f>
        <v>0</v>
      </c>
    </row>
    <row r="1170" spans="1:11" ht="12.75">
      <c r="A1170" s="21">
        <v>34274</v>
      </c>
      <c r="B1170" s="208" t="s">
        <v>47</v>
      </c>
      <c r="C1170" s="209"/>
      <c r="D1170" s="209"/>
      <c r="E1170" s="209"/>
      <c r="F1170" s="209"/>
      <c r="G1170" s="210"/>
      <c r="H1170" s="78"/>
      <c r="I1170" s="78">
        <f>J1170-H1170</f>
        <v>0</v>
      </c>
      <c r="J1170" s="78"/>
      <c r="K1170" s="78">
        <f>IF(H1170=0,0,(J1170/H1170)*100)</f>
        <v>0</v>
      </c>
    </row>
    <row r="1171" spans="1:11" ht="12.75">
      <c r="A1171" s="21">
        <v>34275</v>
      </c>
      <c r="B1171" s="208" t="s">
        <v>48</v>
      </c>
      <c r="C1171" s="209"/>
      <c r="D1171" s="209"/>
      <c r="E1171" s="209"/>
      <c r="F1171" s="209"/>
      <c r="G1171" s="210"/>
      <c r="H1171" s="78"/>
      <c r="I1171" s="78">
        <f>J1171-H1171</f>
        <v>0</v>
      </c>
      <c r="J1171" s="78"/>
      <c r="K1171" s="78">
        <f>IF(H1171=0,0,(J1171/H1171)*100)</f>
        <v>0</v>
      </c>
    </row>
    <row r="1172" spans="1:11" ht="12.75">
      <c r="A1172" s="21">
        <v>34276</v>
      </c>
      <c r="B1172" s="208" t="s">
        <v>49</v>
      </c>
      <c r="C1172" s="209"/>
      <c r="D1172" s="209"/>
      <c r="E1172" s="209"/>
      <c r="F1172" s="209"/>
      <c r="G1172" s="210"/>
      <c r="H1172" s="78"/>
      <c r="I1172" s="78">
        <f>J1172-H1172</f>
        <v>0</v>
      </c>
      <c r="J1172" s="78"/>
      <c r="K1172" s="78">
        <f>IF(H1172=0,0,(J1172/H1172)*100)</f>
        <v>0</v>
      </c>
    </row>
    <row r="1173" spans="1:11" ht="12.75">
      <c r="A1173" s="45">
        <v>3428</v>
      </c>
      <c r="B1173" s="291" t="s">
        <v>500</v>
      </c>
      <c r="C1173" s="292"/>
      <c r="D1173" s="292"/>
      <c r="E1173" s="292"/>
      <c r="F1173" s="292"/>
      <c r="G1173" s="293"/>
      <c r="H1173" s="92">
        <f>H1174+H1175+H1176+H1177+H1178+H1179+H1180</f>
        <v>0</v>
      </c>
      <c r="I1173" s="92">
        <f>I1174+I1175+I1176+I1177+I1178+I1179+I1180</f>
        <v>0</v>
      </c>
      <c r="J1173" s="92">
        <f>J1174+J1175+J1176+J1177+J1178+J1179+J1180</f>
        <v>0</v>
      </c>
      <c r="K1173" s="92">
        <f>K1174+K1175+K1176+K1177+K1178+K1179+K1180</f>
        <v>0</v>
      </c>
    </row>
    <row r="1174" spans="1:11" ht="12.75">
      <c r="A1174" s="21">
        <v>34281</v>
      </c>
      <c r="B1174" s="208" t="s">
        <v>50</v>
      </c>
      <c r="C1174" s="209"/>
      <c r="D1174" s="209"/>
      <c r="E1174" s="209"/>
      <c r="F1174" s="209"/>
      <c r="G1174" s="210"/>
      <c r="H1174" s="78"/>
      <c r="I1174" s="78">
        <f aca="true" t="shared" si="79" ref="I1174:I1180">J1174-H1174</f>
        <v>0</v>
      </c>
      <c r="J1174" s="78"/>
      <c r="K1174" s="78">
        <f aca="true" t="shared" si="80" ref="K1174:K1180">IF(H1174=0,0,(J1174/H1174)*100)</f>
        <v>0</v>
      </c>
    </row>
    <row r="1175" spans="1:11" ht="12.75">
      <c r="A1175" s="21">
        <v>34282</v>
      </c>
      <c r="B1175" s="208" t="s">
        <v>51</v>
      </c>
      <c r="C1175" s="209"/>
      <c r="D1175" s="209"/>
      <c r="E1175" s="209"/>
      <c r="F1175" s="209"/>
      <c r="G1175" s="210"/>
      <c r="H1175" s="78"/>
      <c r="I1175" s="78">
        <f t="shared" si="79"/>
        <v>0</v>
      </c>
      <c r="J1175" s="78"/>
      <c r="K1175" s="78">
        <f t="shared" si="80"/>
        <v>0</v>
      </c>
    </row>
    <row r="1176" spans="1:11" ht="12.75">
      <c r="A1176" s="21">
        <v>34283</v>
      </c>
      <c r="B1176" s="208" t="s">
        <v>52</v>
      </c>
      <c r="C1176" s="209"/>
      <c r="D1176" s="209"/>
      <c r="E1176" s="209"/>
      <c r="F1176" s="209"/>
      <c r="G1176" s="210"/>
      <c r="H1176" s="78"/>
      <c r="I1176" s="78">
        <f t="shared" si="79"/>
        <v>0</v>
      </c>
      <c r="J1176" s="78"/>
      <c r="K1176" s="78">
        <f t="shared" si="80"/>
        <v>0</v>
      </c>
    </row>
    <row r="1177" spans="1:11" ht="12.75">
      <c r="A1177" s="21">
        <v>34284</v>
      </c>
      <c r="B1177" s="208" t="s">
        <v>53</v>
      </c>
      <c r="C1177" s="209"/>
      <c r="D1177" s="209"/>
      <c r="E1177" s="209"/>
      <c r="F1177" s="209"/>
      <c r="G1177" s="210"/>
      <c r="H1177" s="78"/>
      <c r="I1177" s="78">
        <f t="shared" si="79"/>
        <v>0</v>
      </c>
      <c r="J1177" s="78"/>
      <c r="K1177" s="78">
        <f t="shared" si="80"/>
        <v>0</v>
      </c>
    </row>
    <row r="1178" spans="1:11" ht="12.75">
      <c r="A1178" s="21">
        <v>34285</v>
      </c>
      <c r="B1178" s="208" t="s">
        <v>54</v>
      </c>
      <c r="C1178" s="209"/>
      <c r="D1178" s="209"/>
      <c r="E1178" s="209"/>
      <c r="F1178" s="209"/>
      <c r="G1178" s="210"/>
      <c r="H1178" s="78"/>
      <c r="I1178" s="78">
        <f t="shared" si="79"/>
        <v>0</v>
      </c>
      <c r="J1178" s="78"/>
      <c r="K1178" s="78">
        <f t="shared" si="80"/>
        <v>0</v>
      </c>
    </row>
    <row r="1179" spans="1:11" ht="12.75">
      <c r="A1179" s="21">
        <v>34286</v>
      </c>
      <c r="B1179" s="208" t="s">
        <v>55</v>
      </c>
      <c r="C1179" s="209"/>
      <c r="D1179" s="209"/>
      <c r="E1179" s="209"/>
      <c r="F1179" s="209"/>
      <c r="G1179" s="210"/>
      <c r="H1179" s="78"/>
      <c r="I1179" s="78">
        <f t="shared" si="79"/>
        <v>0</v>
      </c>
      <c r="J1179" s="78"/>
      <c r="K1179" s="78">
        <f t="shared" si="80"/>
        <v>0</v>
      </c>
    </row>
    <row r="1180" spans="1:11" ht="22.5" customHeight="1">
      <c r="A1180" s="21">
        <v>34287</v>
      </c>
      <c r="B1180" s="288" t="s">
        <v>56</v>
      </c>
      <c r="C1180" s="289"/>
      <c r="D1180" s="289"/>
      <c r="E1180" s="289"/>
      <c r="F1180" s="289"/>
      <c r="G1180" s="290"/>
      <c r="H1180" s="78"/>
      <c r="I1180" s="78">
        <f t="shared" si="79"/>
        <v>0</v>
      </c>
      <c r="J1180" s="78"/>
      <c r="K1180" s="78">
        <f t="shared" si="80"/>
        <v>0</v>
      </c>
    </row>
    <row r="1181" spans="1:11" ht="15" customHeight="1">
      <c r="A1181" s="4">
        <v>343</v>
      </c>
      <c r="B1181" s="272" t="s">
        <v>506</v>
      </c>
      <c r="C1181" s="272"/>
      <c r="D1181" s="272"/>
      <c r="E1181" s="272"/>
      <c r="F1181" s="272"/>
      <c r="G1181" s="272"/>
      <c r="H1181" s="76">
        <f>SUM(H1182+H1185+H1188+H1193)</f>
        <v>2000</v>
      </c>
      <c r="I1181" s="76">
        <f>SUM(I1182+I1185+I1188+I1193)</f>
        <v>-400</v>
      </c>
      <c r="J1181" s="76">
        <f>SUM(J1182+J1185+J1188+J1193)</f>
        <v>1600</v>
      </c>
      <c r="K1181" s="76">
        <f>SUM(K1182+K1185+K1188+K1193)</f>
        <v>160</v>
      </c>
    </row>
    <row r="1182" spans="1:11" ht="13.5" customHeight="1">
      <c r="A1182" s="5" t="s">
        <v>507</v>
      </c>
      <c r="B1182" s="273" t="s">
        <v>508</v>
      </c>
      <c r="C1182" s="273"/>
      <c r="D1182" s="273"/>
      <c r="E1182" s="273"/>
      <c r="F1182" s="273"/>
      <c r="G1182" s="273"/>
      <c r="H1182" s="77">
        <f>SUM(H1183:H1184)</f>
        <v>1000</v>
      </c>
      <c r="I1182" s="77">
        <f>SUM(I1183:I1184)</f>
        <v>-400</v>
      </c>
      <c r="J1182" s="77">
        <f>SUM(J1183:J1184)</f>
        <v>600</v>
      </c>
      <c r="K1182" s="77">
        <f>SUM(K1183:K1184)</f>
        <v>60</v>
      </c>
    </row>
    <row r="1183" spans="1:11" ht="12.75">
      <c r="A1183" s="6">
        <v>34311</v>
      </c>
      <c r="B1183" s="274" t="s">
        <v>509</v>
      </c>
      <c r="C1183" s="274"/>
      <c r="D1183" s="274"/>
      <c r="E1183" s="274"/>
      <c r="F1183" s="274"/>
      <c r="G1183" s="274"/>
      <c r="H1183" s="78"/>
      <c r="I1183" s="78">
        <f>J1183-H1183</f>
        <v>0</v>
      </c>
      <c r="J1183" s="78"/>
      <c r="K1183" s="78">
        <f>IF(H1183=0,0,(J1183/H1183)*100)</f>
        <v>0</v>
      </c>
    </row>
    <row r="1184" spans="1:11" ht="12.75">
      <c r="A1184" s="6">
        <v>34312</v>
      </c>
      <c r="B1184" s="274" t="s">
        <v>510</v>
      </c>
      <c r="C1184" s="274"/>
      <c r="D1184" s="274"/>
      <c r="E1184" s="274"/>
      <c r="F1184" s="274"/>
      <c r="G1184" s="274"/>
      <c r="H1184" s="78">
        <v>1000</v>
      </c>
      <c r="I1184" s="78">
        <f>J1184-H1184</f>
        <v>-400</v>
      </c>
      <c r="J1184" s="78">
        <v>600</v>
      </c>
      <c r="K1184" s="78">
        <f>IF(H1184=0,0,(J1184/H1184)*100)</f>
        <v>60</v>
      </c>
    </row>
    <row r="1185" spans="1:11" ht="12.75">
      <c r="A1185" s="5" t="s">
        <v>511</v>
      </c>
      <c r="B1185" s="273" t="s">
        <v>512</v>
      </c>
      <c r="C1185" s="273"/>
      <c r="D1185" s="273"/>
      <c r="E1185" s="273"/>
      <c r="F1185" s="273"/>
      <c r="G1185" s="273"/>
      <c r="H1185" s="77">
        <f>SUM(H1186:H1187)</f>
        <v>0</v>
      </c>
      <c r="I1185" s="77">
        <f>SUM(I1186:I1187)</f>
        <v>0</v>
      </c>
      <c r="J1185" s="77">
        <f>SUM(J1186:J1187)</f>
        <v>0</v>
      </c>
      <c r="K1185" s="77">
        <f>SUM(K1186:K1187)</f>
        <v>0</v>
      </c>
    </row>
    <row r="1186" spans="1:11" ht="12.75">
      <c r="A1186" s="6">
        <v>34321</v>
      </c>
      <c r="B1186" s="274" t="s">
        <v>513</v>
      </c>
      <c r="C1186" s="274"/>
      <c r="D1186" s="274"/>
      <c r="E1186" s="274"/>
      <c r="F1186" s="274"/>
      <c r="G1186" s="274"/>
      <c r="H1186" s="78"/>
      <c r="I1186" s="78">
        <f>J1186-H1186</f>
        <v>0</v>
      </c>
      <c r="J1186" s="78"/>
      <c r="K1186" s="78">
        <f>IF(H1186=0,0,(J1186/H1186)*100)</f>
        <v>0</v>
      </c>
    </row>
    <row r="1187" spans="1:11" ht="12.75">
      <c r="A1187" s="6">
        <v>34324</v>
      </c>
      <c r="B1187" s="173" t="s">
        <v>57</v>
      </c>
      <c r="C1187" s="173"/>
      <c r="D1187" s="173"/>
      <c r="E1187" s="173"/>
      <c r="F1187" s="173"/>
      <c r="G1187" s="173"/>
      <c r="H1187" s="78"/>
      <c r="I1187" s="78">
        <f>J1187-H1187</f>
        <v>0</v>
      </c>
      <c r="J1187" s="78"/>
      <c r="K1187" s="78">
        <f>IF(H1187=0,0,(J1187/H1187)*100)</f>
        <v>0</v>
      </c>
    </row>
    <row r="1188" spans="1:11" ht="12.75">
      <c r="A1188" s="5" t="s">
        <v>514</v>
      </c>
      <c r="B1188" s="273" t="s">
        <v>515</v>
      </c>
      <c r="C1188" s="273"/>
      <c r="D1188" s="273"/>
      <c r="E1188" s="273"/>
      <c r="F1188" s="273"/>
      <c r="G1188" s="273"/>
      <c r="H1188" s="77">
        <f>SUM(H1189+H1190+H1191+H1192)</f>
        <v>0</v>
      </c>
      <c r="I1188" s="77">
        <f>SUM(I1189+I1190+I1191+I1192)</f>
        <v>0</v>
      </c>
      <c r="J1188" s="77">
        <f>SUM(J1189+J1190+J1191+J1192)</f>
        <v>0</v>
      </c>
      <c r="K1188" s="77">
        <f>SUM(K1189+K1190+K1191+K1192)</f>
        <v>0</v>
      </c>
    </row>
    <row r="1189" spans="1:11" ht="12.75">
      <c r="A1189" s="6">
        <v>34331</v>
      </c>
      <c r="B1189" s="274" t="s">
        <v>516</v>
      </c>
      <c r="C1189" s="274"/>
      <c r="D1189" s="274"/>
      <c r="E1189" s="274"/>
      <c r="F1189" s="274"/>
      <c r="G1189" s="274"/>
      <c r="H1189" s="78"/>
      <c r="I1189" s="78">
        <f>J1189-H1189</f>
        <v>0</v>
      </c>
      <c r="J1189" s="78"/>
      <c r="K1189" s="78">
        <f>IF(H1189=0,0,(J1189/H1189)*100)</f>
        <v>0</v>
      </c>
    </row>
    <row r="1190" spans="1:11" ht="12.75">
      <c r="A1190" s="6">
        <v>34332</v>
      </c>
      <c r="B1190" s="274" t="s">
        <v>517</v>
      </c>
      <c r="C1190" s="274"/>
      <c r="D1190" s="274"/>
      <c r="E1190" s="274"/>
      <c r="F1190" s="274"/>
      <c r="G1190" s="274"/>
      <c r="H1190" s="78"/>
      <c r="I1190" s="78">
        <f>J1190-H1190</f>
        <v>0</v>
      </c>
      <c r="J1190" s="78"/>
      <c r="K1190" s="78">
        <f>IF(H1190=0,0,(J1190/H1190)*100)</f>
        <v>0</v>
      </c>
    </row>
    <row r="1191" spans="1:11" ht="12.75">
      <c r="A1191" s="6">
        <v>34333</v>
      </c>
      <c r="B1191" s="274" t="s">
        <v>58</v>
      </c>
      <c r="C1191" s="274"/>
      <c r="D1191" s="274"/>
      <c r="E1191" s="274"/>
      <c r="F1191" s="274"/>
      <c r="G1191" s="274"/>
      <c r="H1191" s="78"/>
      <c r="I1191" s="78">
        <f>J1191-H1191</f>
        <v>0</v>
      </c>
      <c r="J1191" s="78"/>
      <c r="K1191" s="78">
        <f>IF(H1191=0,0,(J1191/H1191)*100)</f>
        <v>0</v>
      </c>
    </row>
    <row r="1192" spans="1:11" ht="12.75">
      <c r="A1192" s="6">
        <v>34339</v>
      </c>
      <c r="B1192" s="276" t="s">
        <v>59</v>
      </c>
      <c r="C1192" s="277"/>
      <c r="D1192" s="277"/>
      <c r="E1192" s="277"/>
      <c r="F1192" s="277"/>
      <c r="G1192" s="278"/>
      <c r="H1192" s="78"/>
      <c r="I1192" s="78">
        <f>J1192-H1192</f>
        <v>0</v>
      </c>
      <c r="J1192" s="78"/>
      <c r="K1192" s="78">
        <f>IF(H1192=0,0,(J1192/H1192)*100)</f>
        <v>0</v>
      </c>
    </row>
    <row r="1193" spans="1:11" ht="12.75">
      <c r="A1193" s="5" t="s">
        <v>518</v>
      </c>
      <c r="B1193" s="273" t="s">
        <v>519</v>
      </c>
      <c r="C1193" s="273"/>
      <c r="D1193" s="273"/>
      <c r="E1193" s="273"/>
      <c r="F1193" s="273"/>
      <c r="G1193" s="273"/>
      <c r="H1193" s="77">
        <f>SUM(H1194+H1195+H1196)</f>
        <v>1000</v>
      </c>
      <c r="I1193" s="77">
        <f>SUM(I1194+I1195+I1196)</f>
        <v>0</v>
      </c>
      <c r="J1193" s="77">
        <f>SUM(J1194+J1195+J1196)</f>
        <v>1000</v>
      </c>
      <c r="K1193" s="77">
        <f>SUM(K1194+K1195+K1196)</f>
        <v>100</v>
      </c>
    </row>
    <row r="1194" spans="1:11" ht="12.75">
      <c r="A1194" s="39">
        <v>34341</v>
      </c>
      <c r="B1194" s="282" t="s">
        <v>60</v>
      </c>
      <c r="C1194" s="283"/>
      <c r="D1194" s="283"/>
      <c r="E1194" s="283"/>
      <c r="F1194" s="283"/>
      <c r="G1194" s="284"/>
      <c r="H1194" s="89"/>
      <c r="I1194" s="89">
        <f>J1194-H1194</f>
        <v>0</v>
      </c>
      <c r="J1194" s="89"/>
      <c r="K1194" s="89">
        <f>IF(H1194=0,0,(J1194/H1194)*100)</f>
        <v>0</v>
      </c>
    </row>
    <row r="1195" spans="1:11" ht="12.75">
      <c r="A1195" s="104">
        <v>34342</v>
      </c>
      <c r="B1195" s="285" t="s">
        <v>925</v>
      </c>
      <c r="C1195" s="286"/>
      <c r="D1195" s="286"/>
      <c r="E1195" s="286"/>
      <c r="F1195" s="286"/>
      <c r="G1195" s="287"/>
      <c r="H1195" s="89"/>
      <c r="I1195" s="89">
        <f>J1195-H1195</f>
        <v>0</v>
      </c>
      <c r="J1195" s="89"/>
      <c r="K1195" s="89">
        <f>IF(H1195=0,0,(J1195/H1195)*100)</f>
        <v>0</v>
      </c>
    </row>
    <row r="1196" spans="1:11" ht="12.75">
      <c r="A1196" s="6">
        <v>34349</v>
      </c>
      <c r="B1196" s="274" t="s">
        <v>519</v>
      </c>
      <c r="C1196" s="274"/>
      <c r="D1196" s="274"/>
      <c r="E1196" s="274"/>
      <c r="F1196" s="274"/>
      <c r="G1196" s="274"/>
      <c r="H1196" s="78">
        <v>1000</v>
      </c>
      <c r="I1196" s="78">
        <f>J1196-H1196</f>
        <v>0</v>
      </c>
      <c r="J1196" s="78">
        <v>1000</v>
      </c>
      <c r="K1196" s="78">
        <f>IF(H1196=0,0,(J1196/H1196)*100)</f>
        <v>100</v>
      </c>
    </row>
    <row r="1197" spans="1:11" ht="23.25" customHeight="1">
      <c r="A1197" s="3">
        <v>35</v>
      </c>
      <c r="B1197" s="275" t="s">
        <v>520</v>
      </c>
      <c r="C1197" s="275"/>
      <c r="D1197" s="275"/>
      <c r="E1197" s="275"/>
      <c r="F1197" s="275"/>
      <c r="G1197" s="275"/>
      <c r="H1197" s="75">
        <f>SUM(H1198+H1205)</f>
        <v>0</v>
      </c>
      <c r="I1197" s="75">
        <f>SUM(I1198+I1205)</f>
        <v>0</v>
      </c>
      <c r="J1197" s="75">
        <f>SUM(J1198+J1205)</f>
        <v>0</v>
      </c>
      <c r="K1197" s="75">
        <f>SUM(K1198+K1205)</f>
        <v>0</v>
      </c>
    </row>
    <row r="1198" spans="1:11" ht="21" customHeight="1">
      <c r="A1198" s="4">
        <v>351</v>
      </c>
      <c r="B1198" s="272" t="s">
        <v>521</v>
      </c>
      <c r="C1198" s="272"/>
      <c r="D1198" s="272"/>
      <c r="E1198" s="272"/>
      <c r="F1198" s="272"/>
      <c r="G1198" s="272"/>
      <c r="H1198" s="76">
        <f>SUM(H1199+H1203)</f>
        <v>0</v>
      </c>
      <c r="I1198" s="76">
        <f>SUM(I1199+I1203)</f>
        <v>0</v>
      </c>
      <c r="J1198" s="76">
        <f>SUM(J1199+J1203)</f>
        <v>0</v>
      </c>
      <c r="K1198" s="76">
        <f>SUM(K1199+K1203)</f>
        <v>0</v>
      </c>
    </row>
    <row r="1199" spans="1:11" ht="12.75">
      <c r="A1199" s="5" t="s">
        <v>522</v>
      </c>
      <c r="B1199" s="273" t="s">
        <v>523</v>
      </c>
      <c r="C1199" s="273"/>
      <c r="D1199" s="273"/>
      <c r="E1199" s="273"/>
      <c r="F1199" s="273"/>
      <c r="G1199" s="273"/>
      <c r="H1199" s="77">
        <f>SUM(H1200+H1201+H1202)</f>
        <v>0</v>
      </c>
      <c r="I1199" s="77">
        <f>SUM(I1200+I1201+I1202)</f>
        <v>0</v>
      </c>
      <c r="J1199" s="77">
        <f>SUM(J1200+J1201+J1202)</f>
        <v>0</v>
      </c>
      <c r="K1199" s="77">
        <f>SUM(K1200+K1201+K1202)</f>
        <v>0</v>
      </c>
    </row>
    <row r="1200" spans="1:11" ht="12.75">
      <c r="A1200" s="26">
        <v>35112</v>
      </c>
      <c r="B1200" s="276" t="s">
        <v>61</v>
      </c>
      <c r="C1200" s="277"/>
      <c r="D1200" s="277"/>
      <c r="E1200" s="277"/>
      <c r="F1200" s="277"/>
      <c r="G1200" s="278"/>
      <c r="H1200" s="78"/>
      <c r="I1200" s="78">
        <f>J1200-H1200</f>
        <v>0</v>
      </c>
      <c r="J1200" s="78"/>
      <c r="K1200" s="78">
        <f>IF(H1200=0,0,(J1200/H1200)*100)</f>
        <v>0</v>
      </c>
    </row>
    <row r="1201" spans="1:11" ht="12.75">
      <c r="A1201" s="26">
        <v>35113</v>
      </c>
      <c r="B1201" s="276" t="s">
        <v>62</v>
      </c>
      <c r="C1201" s="277"/>
      <c r="D1201" s="277"/>
      <c r="E1201" s="277"/>
      <c r="F1201" s="277"/>
      <c r="G1201" s="278"/>
      <c r="H1201" s="78"/>
      <c r="I1201" s="78">
        <f>J1201-H1201</f>
        <v>0</v>
      </c>
      <c r="J1201" s="78"/>
      <c r="K1201" s="78">
        <f>IF(H1201=0,0,(J1201/H1201)*100)</f>
        <v>0</v>
      </c>
    </row>
    <row r="1202" spans="1:11" ht="12.75">
      <c r="A1202" s="26">
        <v>35114</v>
      </c>
      <c r="B1202" s="276" t="s">
        <v>63</v>
      </c>
      <c r="C1202" s="277"/>
      <c r="D1202" s="277"/>
      <c r="E1202" s="277"/>
      <c r="F1202" s="277"/>
      <c r="G1202" s="278"/>
      <c r="H1202" s="78"/>
      <c r="I1202" s="78">
        <f>J1202-H1202</f>
        <v>0</v>
      </c>
      <c r="J1202" s="78"/>
      <c r="K1202" s="78">
        <f>IF(H1202=0,0,(J1202/H1202)*100)</f>
        <v>0</v>
      </c>
    </row>
    <row r="1203" spans="1:11" ht="12.75">
      <c r="A1203" s="5" t="s">
        <v>524</v>
      </c>
      <c r="B1203" s="273" t="s">
        <v>521</v>
      </c>
      <c r="C1203" s="273"/>
      <c r="D1203" s="273"/>
      <c r="E1203" s="273"/>
      <c r="F1203" s="273"/>
      <c r="G1203" s="273"/>
      <c r="H1203" s="77">
        <f>SUM(H1204)</f>
        <v>0</v>
      </c>
      <c r="I1203" s="77">
        <f>SUM(I1204)</f>
        <v>0</v>
      </c>
      <c r="J1203" s="77">
        <f>SUM(J1204)</f>
        <v>0</v>
      </c>
      <c r="K1203" s="77">
        <f>SUM(K1204)</f>
        <v>0</v>
      </c>
    </row>
    <row r="1204" spans="1:11" ht="12.75">
      <c r="A1204" s="6">
        <v>35121</v>
      </c>
      <c r="B1204" s="274" t="s">
        <v>521</v>
      </c>
      <c r="C1204" s="274"/>
      <c r="D1204" s="274"/>
      <c r="E1204" s="274"/>
      <c r="F1204" s="274"/>
      <c r="G1204" s="274"/>
      <c r="H1204" s="78"/>
      <c r="I1204" s="78">
        <f>J1204-H1204</f>
        <v>0</v>
      </c>
      <c r="J1204" s="78"/>
      <c r="K1204" s="78">
        <f>IF(H1204=0,0,(J1204/H1204)*100)</f>
        <v>0</v>
      </c>
    </row>
    <row r="1205" spans="1:11" ht="12.75">
      <c r="A1205" s="4">
        <v>352</v>
      </c>
      <c r="B1205" s="4" t="s">
        <v>64</v>
      </c>
      <c r="C1205" s="11"/>
      <c r="D1205" s="11"/>
      <c r="E1205" s="11"/>
      <c r="F1205" s="11"/>
      <c r="G1205" s="11"/>
      <c r="H1205" s="76">
        <f>SUM(H1206+H1209+H1211)</f>
        <v>0</v>
      </c>
      <c r="I1205" s="76">
        <f>SUM(I1206+I1209+I1211)</f>
        <v>0</v>
      </c>
      <c r="J1205" s="76">
        <f>SUM(J1206+J1209+J1211)</f>
        <v>0</v>
      </c>
      <c r="K1205" s="76">
        <f>SUM(K1206+K1209+K1211)</f>
        <v>0</v>
      </c>
    </row>
    <row r="1206" spans="1:11" ht="12.75">
      <c r="A1206" s="5" t="s">
        <v>525</v>
      </c>
      <c r="B1206" s="273" t="s">
        <v>526</v>
      </c>
      <c r="C1206" s="273"/>
      <c r="D1206" s="273"/>
      <c r="E1206" s="273"/>
      <c r="F1206" s="273"/>
      <c r="G1206" s="273"/>
      <c r="H1206" s="77">
        <f>SUM(H1207+H1208)</f>
        <v>0</v>
      </c>
      <c r="I1206" s="77">
        <f>SUM(I1207+I1208)</f>
        <v>0</v>
      </c>
      <c r="J1206" s="77">
        <f>SUM(J1207+J1208)</f>
        <v>0</v>
      </c>
      <c r="K1206" s="77">
        <f>SUM(K1207+K1208)</f>
        <v>0</v>
      </c>
    </row>
    <row r="1207" spans="1:11" ht="12.75">
      <c r="A1207" s="6">
        <v>35212</v>
      </c>
      <c r="B1207" s="279" t="s">
        <v>65</v>
      </c>
      <c r="C1207" s="280"/>
      <c r="D1207" s="280"/>
      <c r="E1207" s="280"/>
      <c r="F1207" s="280"/>
      <c r="G1207" s="281"/>
      <c r="H1207" s="78"/>
      <c r="I1207" s="78">
        <f>J1207-H1207</f>
        <v>0</v>
      </c>
      <c r="J1207" s="78"/>
      <c r="K1207" s="78">
        <f>IF(H1207=0,0,(J1207/H1207)*100)</f>
        <v>0</v>
      </c>
    </row>
    <row r="1208" spans="1:11" ht="12.75">
      <c r="A1208" s="6">
        <v>35213</v>
      </c>
      <c r="B1208" s="279" t="s">
        <v>66</v>
      </c>
      <c r="C1208" s="280"/>
      <c r="D1208" s="280"/>
      <c r="E1208" s="280"/>
      <c r="F1208" s="280"/>
      <c r="G1208" s="281"/>
      <c r="H1208" s="78"/>
      <c r="I1208" s="78">
        <f>J1208-H1208</f>
        <v>0</v>
      </c>
      <c r="J1208" s="78"/>
      <c r="K1208" s="78">
        <f>IF(H1208=0,0,(J1208/H1208)*100)</f>
        <v>0</v>
      </c>
    </row>
    <row r="1209" spans="1:11" ht="12.75">
      <c r="A1209" s="5" t="s">
        <v>527</v>
      </c>
      <c r="B1209" s="273" t="s">
        <v>528</v>
      </c>
      <c r="C1209" s="273"/>
      <c r="D1209" s="273"/>
      <c r="E1209" s="273"/>
      <c r="F1209" s="273"/>
      <c r="G1209" s="273"/>
      <c r="H1209" s="77">
        <f>SUM(H1210)</f>
        <v>0</v>
      </c>
      <c r="I1209" s="77">
        <f>SUM(I1210)</f>
        <v>0</v>
      </c>
      <c r="J1209" s="77">
        <f>SUM(J1210)</f>
        <v>0</v>
      </c>
      <c r="K1209" s="77">
        <f>SUM(K1210)</f>
        <v>0</v>
      </c>
    </row>
    <row r="1210" spans="1:11" ht="12.75">
      <c r="A1210" s="6">
        <v>35221</v>
      </c>
      <c r="B1210" s="274" t="s">
        <v>528</v>
      </c>
      <c r="C1210" s="274"/>
      <c r="D1210" s="274"/>
      <c r="E1210" s="274"/>
      <c r="F1210" s="274"/>
      <c r="G1210" s="274"/>
      <c r="H1210" s="78"/>
      <c r="I1210" s="78">
        <f>J1210-H1210</f>
        <v>0</v>
      </c>
      <c r="J1210" s="78"/>
      <c r="K1210" s="78">
        <f>IF(H1210=0,0,(J1210/H1210)*100)</f>
        <v>0</v>
      </c>
    </row>
    <row r="1211" spans="1:11" ht="12.75">
      <c r="A1211" s="44" t="s">
        <v>529</v>
      </c>
      <c r="B1211" s="172" t="s">
        <v>67</v>
      </c>
      <c r="C1211" s="172"/>
      <c r="D1211" s="172"/>
      <c r="E1211" s="172"/>
      <c r="F1211" s="172"/>
      <c r="G1211" s="172"/>
      <c r="H1211" s="77">
        <f>SUM(H1212:H1213)</f>
        <v>0</v>
      </c>
      <c r="I1211" s="77">
        <f>SUM(I1212:I1213)</f>
        <v>0</v>
      </c>
      <c r="J1211" s="77">
        <f>SUM(J1212:J1213)</f>
        <v>0</v>
      </c>
      <c r="K1211" s="77">
        <f>SUM(K1212:K1213)</f>
        <v>0</v>
      </c>
    </row>
    <row r="1212" spans="1:11" ht="14.25" customHeight="1">
      <c r="A1212" s="6">
        <v>35231</v>
      </c>
      <c r="B1212" s="274" t="s">
        <v>530</v>
      </c>
      <c r="C1212" s="274"/>
      <c r="D1212" s="274"/>
      <c r="E1212" s="274"/>
      <c r="F1212" s="274"/>
      <c r="G1212" s="274"/>
      <c r="H1212" s="78"/>
      <c r="I1212" s="78">
        <f>J1212-H1212</f>
        <v>0</v>
      </c>
      <c r="J1212" s="78"/>
      <c r="K1212" s="78">
        <f>IF(H1212=0,0,(J1212/H1212)*100)</f>
        <v>0</v>
      </c>
    </row>
    <row r="1213" spans="1:11" ht="13.5" customHeight="1">
      <c r="A1213" s="6">
        <v>35232</v>
      </c>
      <c r="B1213" s="274" t="s">
        <v>68</v>
      </c>
      <c r="C1213" s="274"/>
      <c r="D1213" s="274"/>
      <c r="E1213" s="274"/>
      <c r="F1213" s="274"/>
      <c r="G1213" s="274"/>
      <c r="H1213" s="78"/>
      <c r="I1213" s="78">
        <f>J1213-H1213</f>
        <v>0</v>
      </c>
      <c r="J1213" s="78"/>
      <c r="K1213" s="78">
        <f>IF(H1213=0,0,(J1213/H1213)*100)</f>
        <v>0</v>
      </c>
    </row>
    <row r="1214" spans="1:11" ht="18.75" customHeight="1">
      <c r="A1214" s="3">
        <v>36</v>
      </c>
      <c r="B1214" s="275" t="s">
        <v>531</v>
      </c>
      <c r="C1214" s="275"/>
      <c r="D1214" s="275"/>
      <c r="E1214" s="275"/>
      <c r="F1214" s="275"/>
      <c r="G1214" s="275"/>
      <c r="H1214" s="75">
        <f>SUM(H1215+H1222+H1229+H1246+H1251)</f>
        <v>0</v>
      </c>
      <c r="I1214" s="75">
        <f>SUM(I1215+I1222+I1229+I1246+I1251)</f>
        <v>0</v>
      </c>
      <c r="J1214" s="75">
        <f>SUM(J1215+J1222+J1229+J1246+J1251)</f>
        <v>0</v>
      </c>
      <c r="K1214" s="75">
        <f>SUM(K1215+K1222+K1229+K1246+K1251)</f>
        <v>0</v>
      </c>
    </row>
    <row r="1215" spans="1:11" ht="18.75" customHeight="1">
      <c r="A1215" s="4">
        <v>361</v>
      </c>
      <c r="B1215" s="272" t="s">
        <v>532</v>
      </c>
      <c r="C1215" s="272"/>
      <c r="D1215" s="272"/>
      <c r="E1215" s="272"/>
      <c r="F1215" s="272"/>
      <c r="G1215" s="272"/>
      <c r="H1215" s="76">
        <f>SUM(H1216+H1219)</f>
        <v>0</v>
      </c>
      <c r="I1215" s="76">
        <f>SUM(I1216+I1219)</f>
        <v>0</v>
      </c>
      <c r="J1215" s="76">
        <f>SUM(J1216+J1219)</f>
        <v>0</v>
      </c>
      <c r="K1215" s="76">
        <f>SUM(K1216+K1219)</f>
        <v>0</v>
      </c>
    </row>
    <row r="1216" spans="1:11" ht="12.75">
      <c r="A1216" s="5" t="s">
        <v>533</v>
      </c>
      <c r="B1216" s="273" t="s">
        <v>534</v>
      </c>
      <c r="C1216" s="273"/>
      <c r="D1216" s="273"/>
      <c r="E1216" s="273"/>
      <c r="F1216" s="273"/>
      <c r="G1216" s="273"/>
      <c r="H1216" s="77">
        <f>SUM(H1217+H1218)</f>
        <v>0</v>
      </c>
      <c r="I1216" s="77">
        <f>SUM(I1217+I1218)</f>
        <v>0</v>
      </c>
      <c r="J1216" s="77">
        <f>SUM(J1217+J1218)</f>
        <v>0</v>
      </c>
      <c r="K1216" s="77">
        <f>SUM(K1217+K1218)</f>
        <v>0</v>
      </c>
    </row>
    <row r="1217" spans="1:11" ht="12.75">
      <c r="A1217" s="21">
        <v>36111</v>
      </c>
      <c r="B1217" s="173" t="s">
        <v>291</v>
      </c>
      <c r="C1217" s="173"/>
      <c r="D1217" s="173"/>
      <c r="E1217" s="173"/>
      <c r="F1217" s="173"/>
      <c r="G1217" s="173"/>
      <c r="H1217" s="78"/>
      <c r="I1217" s="78">
        <f>J1217-H1217</f>
        <v>0</v>
      </c>
      <c r="J1217" s="78"/>
      <c r="K1217" s="78">
        <f>IF(H1217=0,0,(J1217/H1217)*100)</f>
        <v>0</v>
      </c>
    </row>
    <row r="1218" spans="1:11" ht="12.75">
      <c r="A1218" s="21">
        <v>36112</v>
      </c>
      <c r="B1218" s="208" t="s">
        <v>69</v>
      </c>
      <c r="C1218" s="209"/>
      <c r="D1218" s="209"/>
      <c r="E1218" s="209"/>
      <c r="F1218" s="209"/>
      <c r="G1218" s="210"/>
      <c r="H1218" s="78"/>
      <c r="I1218" s="78">
        <f>J1218-H1218</f>
        <v>0</v>
      </c>
      <c r="J1218" s="78"/>
      <c r="K1218" s="78">
        <f>IF(H1218=0,0,(J1218/H1218)*100)</f>
        <v>0</v>
      </c>
    </row>
    <row r="1219" spans="1:11" ht="12.75">
      <c r="A1219" s="44" t="s">
        <v>535</v>
      </c>
      <c r="B1219" s="172" t="s">
        <v>536</v>
      </c>
      <c r="C1219" s="172"/>
      <c r="D1219" s="172"/>
      <c r="E1219" s="172"/>
      <c r="F1219" s="172"/>
      <c r="G1219" s="172"/>
      <c r="H1219" s="77">
        <f>SUM(H1220+H1221)</f>
        <v>0</v>
      </c>
      <c r="I1219" s="77">
        <f>SUM(I1220+I1221)</f>
        <v>0</v>
      </c>
      <c r="J1219" s="77">
        <f>SUM(J1220+J1221)</f>
        <v>0</v>
      </c>
      <c r="K1219" s="77">
        <f>SUM(K1220+K1221)</f>
        <v>0</v>
      </c>
    </row>
    <row r="1220" spans="1:11" ht="12.75">
      <c r="A1220" s="21">
        <v>36121</v>
      </c>
      <c r="B1220" s="173" t="s">
        <v>292</v>
      </c>
      <c r="C1220" s="173"/>
      <c r="D1220" s="173"/>
      <c r="E1220" s="173"/>
      <c r="F1220" s="173"/>
      <c r="G1220" s="173"/>
      <c r="H1220" s="78"/>
      <c r="I1220" s="78">
        <f>J1220-H1220</f>
        <v>0</v>
      </c>
      <c r="J1220" s="78"/>
      <c r="K1220" s="78">
        <f>IF(H1220=0,0,(J1220/H1220)*100)</f>
        <v>0</v>
      </c>
    </row>
    <row r="1221" spans="1:11" ht="12.75">
      <c r="A1221" s="21">
        <v>36122</v>
      </c>
      <c r="B1221" s="208" t="s">
        <v>70</v>
      </c>
      <c r="C1221" s="209"/>
      <c r="D1221" s="209"/>
      <c r="E1221" s="209"/>
      <c r="F1221" s="209"/>
      <c r="G1221" s="210"/>
      <c r="H1221" s="78"/>
      <c r="I1221" s="78">
        <f>J1221-H1221</f>
        <v>0</v>
      </c>
      <c r="J1221" s="78"/>
      <c r="K1221" s="78">
        <f>IF(H1221=0,0,(J1221/H1221)*100)</f>
        <v>0</v>
      </c>
    </row>
    <row r="1222" spans="1:11" ht="12.75">
      <c r="A1222" s="40">
        <v>362</v>
      </c>
      <c r="B1222" s="174" t="s">
        <v>293</v>
      </c>
      <c r="C1222" s="174"/>
      <c r="D1222" s="174"/>
      <c r="E1222" s="174"/>
      <c r="F1222" s="174"/>
      <c r="G1222" s="174"/>
      <c r="H1222" s="76">
        <f>SUM(H1223+H1226)</f>
        <v>0</v>
      </c>
      <c r="I1222" s="76">
        <f>SUM(I1223+I1226)</f>
        <v>0</v>
      </c>
      <c r="J1222" s="76">
        <f>SUM(J1223+J1226)</f>
        <v>0</v>
      </c>
      <c r="K1222" s="76">
        <f>SUM(K1223+K1226)</f>
        <v>0</v>
      </c>
    </row>
    <row r="1223" spans="1:11" ht="12.75">
      <c r="A1223" s="44" t="s">
        <v>537</v>
      </c>
      <c r="B1223" s="172" t="s">
        <v>538</v>
      </c>
      <c r="C1223" s="172"/>
      <c r="D1223" s="172"/>
      <c r="E1223" s="172"/>
      <c r="F1223" s="172"/>
      <c r="G1223" s="172"/>
      <c r="H1223" s="77">
        <f>SUM(H1224+H1225)</f>
        <v>0</v>
      </c>
      <c r="I1223" s="77">
        <f>SUM(I1224+I1225)</f>
        <v>0</v>
      </c>
      <c r="J1223" s="77">
        <f>SUM(J1224+J1225)</f>
        <v>0</v>
      </c>
      <c r="K1223" s="77">
        <f>SUM(K1224+K1225)</f>
        <v>0</v>
      </c>
    </row>
    <row r="1224" spans="1:11" ht="15" customHeight="1">
      <c r="A1224" s="21">
        <v>36211</v>
      </c>
      <c r="B1224" s="173" t="s">
        <v>538</v>
      </c>
      <c r="C1224" s="173"/>
      <c r="D1224" s="173"/>
      <c r="E1224" s="173"/>
      <c r="F1224" s="173"/>
      <c r="G1224" s="173"/>
      <c r="H1224" s="78"/>
      <c r="I1224" s="78">
        <f>J1224-H1224</f>
        <v>0</v>
      </c>
      <c r="J1224" s="78"/>
      <c r="K1224" s="78">
        <f>IF(H1224=0,0,(J1224/H1224)*100)</f>
        <v>0</v>
      </c>
    </row>
    <row r="1225" spans="1:11" ht="14.25" customHeight="1">
      <c r="A1225" s="21">
        <v>36212</v>
      </c>
      <c r="B1225" s="208" t="s">
        <v>71</v>
      </c>
      <c r="C1225" s="209"/>
      <c r="D1225" s="209"/>
      <c r="E1225" s="209"/>
      <c r="F1225" s="209"/>
      <c r="G1225" s="210"/>
      <c r="H1225" s="78"/>
      <c r="I1225" s="78">
        <f>J1225-H1225</f>
        <v>0</v>
      </c>
      <c r="J1225" s="78"/>
      <c r="K1225" s="78">
        <f>IF(H1225=0,0,(J1225/H1225)*100)</f>
        <v>0</v>
      </c>
    </row>
    <row r="1226" spans="1:11" ht="12.75">
      <c r="A1226" s="44" t="s">
        <v>539</v>
      </c>
      <c r="B1226" s="172" t="s">
        <v>540</v>
      </c>
      <c r="C1226" s="172"/>
      <c r="D1226" s="172"/>
      <c r="E1226" s="172"/>
      <c r="F1226" s="172"/>
      <c r="G1226" s="172"/>
      <c r="H1226" s="77">
        <f>SUM(H1227+H1228)</f>
        <v>0</v>
      </c>
      <c r="I1226" s="77">
        <f>SUM(I1227+I1228)</f>
        <v>0</v>
      </c>
      <c r="J1226" s="77">
        <f>SUM(J1227+J1228)</f>
        <v>0</v>
      </c>
      <c r="K1226" s="77">
        <f>SUM(K1227+K1228)</f>
        <v>0</v>
      </c>
    </row>
    <row r="1227" spans="1:11" ht="12.75">
      <c r="A1227" s="21">
        <v>36221</v>
      </c>
      <c r="B1227" s="173" t="s">
        <v>540</v>
      </c>
      <c r="C1227" s="173"/>
      <c r="D1227" s="173"/>
      <c r="E1227" s="173"/>
      <c r="F1227" s="173"/>
      <c r="G1227" s="173"/>
      <c r="H1227" s="78"/>
      <c r="I1227" s="78">
        <f>J1227-H1227</f>
        <v>0</v>
      </c>
      <c r="J1227" s="78"/>
      <c r="K1227" s="78">
        <f>IF(H1227=0,0,(J1227/H1227)*100)</f>
        <v>0</v>
      </c>
    </row>
    <row r="1228" spans="1:11" ht="12.75">
      <c r="A1228" s="21">
        <v>36222</v>
      </c>
      <c r="B1228" s="208" t="s">
        <v>72</v>
      </c>
      <c r="C1228" s="209"/>
      <c r="D1228" s="209"/>
      <c r="E1228" s="209"/>
      <c r="F1228" s="209"/>
      <c r="G1228" s="210"/>
      <c r="H1228" s="78"/>
      <c r="I1228" s="78">
        <f>J1228-H1228</f>
        <v>0</v>
      </c>
      <c r="J1228" s="78"/>
      <c r="K1228" s="78">
        <f>IF(H1228=0,0,(J1228/H1228)*100)</f>
        <v>0</v>
      </c>
    </row>
    <row r="1229" spans="1:11" ht="12.75">
      <c r="A1229" s="40">
        <v>363</v>
      </c>
      <c r="B1229" s="174" t="s">
        <v>294</v>
      </c>
      <c r="C1229" s="174"/>
      <c r="D1229" s="174"/>
      <c r="E1229" s="174"/>
      <c r="F1229" s="174"/>
      <c r="G1229" s="174"/>
      <c r="H1229" s="76">
        <f>SUM(H1230+H1238)</f>
        <v>0</v>
      </c>
      <c r="I1229" s="76">
        <f>SUM(I1230+I1238)</f>
        <v>0</v>
      </c>
      <c r="J1229" s="76">
        <f>SUM(J1230+J1238)</f>
        <v>0</v>
      </c>
      <c r="K1229" s="76">
        <f>SUM(K1230+K1238)</f>
        <v>0</v>
      </c>
    </row>
    <row r="1230" spans="1:11" ht="12.75">
      <c r="A1230" s="44" t="s">
        <v>541</v>
      </c>
      <c r="B1230" s="172" t="s">
        <v>295</v>
      </c>
      <c r="C1230" s="172"/>
      <c r="D1230" s="172"/>
      <c r="E1230" s="172"/>
      <c r="F1230" s="172"/>
      <c r="G1230" s="172"/>
      <c r="H1230" s="77">
        <f>SUM(H1231+H1232+H1233+H1234+H1235+H1236+H1237)</f>
        <v>0</v>
      </c>
      <c r="I1230" s="77">
        <f>SUM(I1231+I1232+I1233+I1234+I1235+I1236+I1237)</f>
        <v>0</v>
      </c>
      <c r="J1230" s="77">
        <f>SUM(J1231+J1232+J1233+J1234+J1235+J1236+J1237)</f>
        <v>0</v>
      </c>
      <c r="K1230" s="77">
        <f>SUM(K1231+K1232+K1233+K1234+K1235+K1236+K1237)</f>
        <v>0</v>
      </c>
    </row>
    <row r="1231" spans="1:11" ht="12.75">
      <c r="A1231" s="46">
        <v>36313</v>
      </c>
      <c r="B1231" s="208" t="s">
        <v>73</v>
      </c>
      <c r="C1231" s="209"/>
      <c r="D1231" s="209"/>
      <c r="E1231" s="209"/>
      <c r="F1231" s="209"/>
      <c r="G1231" s="210"/>
      <c r="H1231" s="81"/>
      <c r="I1231" s="81">
        <f aca="true" t="shared" si="81" ref="I1231:I1237">J1231-H1231</f>
        <v>0</v>
      </c>
      <c r="J1231" s="81"/>
      <c r="K1231" s="81">
        <f aca="true" t="shared" si="82" ref="K1231:K1237">IF(H1231=0,0,(J1231/H1231)*100)</f>
        <v>0</v>
      </c>
    </row>
    <row r="1232" spans="1:11" ht="12.75">
      <c r="A1232" s="21">
        <v>36314</v>
      </c>
      <c r="B1232" s="208" t="s">
        <v>74</v>
      </c>
      <c r="C1232" s="209"/>
      <c r="D1232" s="209"/>
      <c r="E1232" s="209"/>
      <c r="F1232" s="209"/>
      <c r="G1232" s="210"/>
      <c r="H1232" s="81"/>
      <c r="I1232" s="81">
        <f t="shared" si="81"/>
        <v>0</v>
      </c>
      <c r="J1232" s="81"/>
      <c r="K1232" s="81">
        <f t="shared" si="82"/>
        <v>0</v>
      </c>
    </row>
    <row r="1233" spans="1:11" ht="12.75">
      <c r="A1233" s="21">
        <v>36315</v>
      </c>
      <c r="B1233" s="208" t="s">
        <v>75</v>
      </c>
      <c r="C1233" s="209"/>
      <c r="D1233" s="209"/>
      <c r="E1233" s="209"/>
      <c r="F1233" s="209"/>
      <c r="G1233" s="210"/>
      <c r="H1233" s="81"/>
      <c r="I1233" s="81">
        <f t="shared" si="81"/>
        <v>0</v>
      </c>
      <c r="J1233" s="81"/>
      <c r="K1233" s="81">
        <f t="shared" si="82"/>
        <v>0</v>
      </c>
    </row>
    <row r="1234" spans="1:11" ht="12.75">
      <c r="A1234" s="21">
        <v>36316</v>
      </c>
      <c r="B1234" s="208" t="s">
        <v>76</v>
      </c>
      <c r="C1234" s="209"/>
      <c r="D1234" s="209"/>
      <c r="E1234" s="209"/>
      <c r="F1234" s="209"/>
      <c r="G1234" s="210"/>
      <c r="H1234" s="81"/>
      <c r="I1234" s="81">
        <f t="shared" si="81"/>
        <v>0</v>
      </c>
      <c r="J1234" s="81"/>
      <c r="K1234" s="81">
        <f t="shared" si="82"/>
        <v>0</v>
      </c>
    </row>
    <row r="1235" spans="1:11" ht="12.75">
      <c r="A1235" s="21">
        <v>36317</v>
      </c>
      <c r="B1235" s="208" t="s">
        <v>77</v>
      </c>
      <c r="C1235" s="209"/>
      <c r="D1235" s="209"/>
      <c r="E1235" s="209"/>
      <c r="F1235" s="209"/>
      <c r="G1235" s="210"/>
      <c r="H1235" s="81"/>
      <c r="I1235" s="81">
        <f t="shared" si="81"/>
        <v>0</v>
      </c>
      <c r="J1235" s="81"/>
      <c r="K1235" s="81">
        <f t="shared" si="82"/>
        <v>0</v>
      </c>
    </row>
    <row r="1236" spans="1:11" ht="12.75">
      <c r="A1236" s="21">
        <v>36318</v>
      </c>
      <c r="B1236" s="208" t="s">
        <v>78</v>
      </c>
      <c r="C1236" s="209"/>
      <c r="D1236" s="209"/>
      <c r="E1236" s="209"/>
      <c r="F1236" s="209"/>
      <c r="G1236" s="210"/>
      <c r="H1236" s="81"/>
      <c r="I1236" s="81">
        <f t="shared" si="81"/>
        <v>0</v>
      </c>
      <c r="J1236" s="81"/>
      <c r="K1236" s="81">
        <f t="shared" si="82"/>
        <v>0</v>
      </c>
    </row>
    <row r="1237" spans="1:11" ht="12.75">
      <c r="A1237" s="21">
        <v>36319</v>
      </c>
      <c r="B1237" s="208" t="s">
        <v>79</v>
      </c>
      <c r="C1237" s="226"/>
      <c r="D1237" s="226"/>
      <c r="E1237" s="226"/>
      <c r="F1237" s="226"/>
      <c r="G1237" s="227"/>
      <c r="H1237" s="81"/>
      <c r="I1237" s="81">
        <f t="shared" si="81"/>
        <v>0</v>
      </c>
      <c r="J1237" s="81"/>
      <c r="K1237" s="81">
        <f t="shared" si="82"/>
        <v>0</v>
      </c>
    </row>
    <row r="1238" spans="1:11" ht="12.75">
      <c r="A1238" s="44" t="s">
        <v>542</v>
      </c>
      <c r="B1238" s="172" t="s">
        <v>296</v>
      </c>
      <c r="C1238" s="172"/>
      <c r="D1238" s="172"/>
      <c r="E1238" s="172"/>
      <c r="F1238" s="172"/>
      <c r="G1238" s="172"/>
      <c r="H1238" s="77">
        <f>SUM(H1239+H1240+H1241+H1242+H1243+H1244+H1245)</f>
        <v>0</v>
      </c>
      <c r="I1238" s="77">
        <f>SUM(I1239+I1240+I1241+I1242+I1243+I1244+I1245)</f>
        <v>0</v>
      </c>
      <c r="J1238" s="77">
        <f>SUM(J1239+J1240+J1241+J1242+J1243+J1244+J1245)</f>
        <v>0</v>
      </c>
      <c r="K1238" s="77">
        <f>SUM(K1239+K1240+K1241+K1242+K1243+K1244+K1245)</f>
        <v>0</v>
      </c>
    </row>
    <row r="1239" spans="1:11" ht="12.75">
      <c r="A1239" s="21">
        <v>36323</v>
      </c>
      <c r="B1239" s="269" t="s">
        <v>80</v>
      </c>
      <c r="C1239" s="270"/>
      <c r="D1239" s="270"/>
      <c r="E1239" s="270"/>
      <c r="F1239" s="270"/>
      <c r="G1239" s="271"/>
      <c r="H1239" s="78"/>
      <c r="I1239" s="78">
        <f aca="true" t="shared" si="83" ref="I1239:I1245">J1239-H1239</f>
        <v>0</v>
      </c>
      <c r="J1239" s="78"/>
      <c r="K1239" s="78">
        <f aca="true" t="shared" si="84" ref="K1239:K1245">IF(H1239=0,0,(J1239/H1239)*100)</f>
        <v>0</v>
      </c>
    </row>
    <row r="1240" spans="1:11" ht="12.75">
      <c r="A1240" s="21">
        <v>36324</v>
      </c>
      <c r="B1240" s="269" t="s">
        <v>81</v>
      </c>
      <c r="C1240" s="270"/>
      <c r="D1240" s="270"/>
      <c r="E1240" s="270"/>
      <c r="F1240" s="270"/>
      <c r="G1240" s="271"/>
      <c r="H1240" s="78"/>
      <c r="I1240" s="78">
        <f t="shared" si="83"/>
        <v>0</v>
      </c>
      <c r="J1240" s="78"/>
      <c r="K1240" s="78">
        <f t="shared" si="84"/>
        <v>0</v>
      </c>
    </row>
    <row r="1241" spans="1:11" ht="12.75">
      <c r="A1241" s="21">
        <v>36325</v>
      </c>
      <c r="B1241" s="269" t="s">
        <v>82</v>
      </c>
      <c r="C1241" s="270"/>
      <c r="D1241" s="270"/>
      <c r="E1241" s="270"/>
      <c r="F1241" s="270"/>
      <c r="G1241" s="271"/>
      <c r="H1241" s="78"/>
      <c r="I1241" s="78">
        <f t="shared" si="83"/>
        <v>0</v>
      </c>
      <c r="J1241" s="78"/>
      <c r="K1241" s="78">
        <f t="shared" si="84"/>
        <v>0</v>
      </c>
    </row>
    <row r="1242" spans="1:11" ht="12.75">
      <c r="A1242" s="21">
        <v>36326</v>
      </c>
      <c r="B1242" s="269" t="s">
        <v>83</v>
      </c>
      <c r="C1242" s="270"/>
      <c r="D1242" s="270"/>
      <c r="E1242" s="270"/>
      <c r="F1242" s="270"/>
      <c r="G1242" s="271"/>
      <c r="H1242" s="78"/>
      <c r="I1242" s="78">
        <f t="shared" si="83"/>
        <v>0</v>
      </c>
      <c r="J1242" s="78"/>
      <c r="K1242" s="78">
        <f t="shared" si="84"/>
        <v>0</v>
      </c>
    </row>
    <row r="1243" spans="1:11" ht="12.75">
      <c r="A1243" s="21">
        <v>36327</v>
      </c>
      <c r="B1243" s="269" t="s">
        <v>84</v>
      </c>
      <c r="C1243" s="270"/>
      <c r="D1243" s="270"/>
      <c r="E1243" s="270"/>
      <c r="F1243" s="270"/>
      <c r="G1243" s="271"/>
      <c r="H1243" s="78"/>
      <c r="I1243" s="78">
        <f t="shared" si="83"/>
        <v>0</v>
      </c>
      <c r="J1243" s="78"/>
      <c r="K1243" s="78">
        <f t="shared" si="84"/>
        <v>0</v>
      </c>
    </row>
    <row r="1244" spans="1:11" ht="12.75">
      <c r="A1244" s="21">
        <v>36328</v>
      </c>
      <c r="B1244" s="269" t="s">
        <v>85</v>
      </c>
      <c r="C1244" s="270"/>
      <c r="D1244" s="270"/>
      <c r="E1244" s="270"/>
      <c r="F1244" s="270"/>
      <c r="G1244" s="271"/>
      <c r="H1244" s="78"/>
      <c r="I1244" s="78">
        <f t="shared" si="83"/>
        <v>0</v>
      </c>
      <c r="J1244" s="78"/>
      <c r="K1244" s="78">
        <f t="shared" si="84"/>
        <v>0</v>
      </c>
    </row>
    <row r="1245" spans="1:11" ht="12.75">
      <c r="A1245" s="21">
        <v>36329</v>
      </c>
      <c r="B1245" s="269" t="s">
        <v>86</v>
      </c>
      <c r="C1245" s="270"/>
      <c r="D1245" s="270"/>
      <c r="E1245" s="270"/>
      <c r="F1245" s="270"/>
      <c r="G1245" s="271"/>
      <c r="H1245" s="78"/>
      <c r="I1245" s="78">
        <f t="shared" si="83"/>
        <v>0</v>
      </c>
      <c r="J1245" s="78"/>
      <c r="K1245" s="78">
        <f t="shared" si="84"/>
        <v>0</v>
      </c>
    </row>
    <row r="1246" spans="1:11" ht="12.75">
      <c r="A1246" s="106">
        <v>366</v>
      </c>
      <c r="B1246" s="268" t="s">
        <v>926</v>
      </c>
      <c r="C1246" s="268"/>
      <c r="D1246" s="268"/>
      <c r="E1246" s="268"/>
      <c r="F1246" s="268"/>
      <c r="G1246" s="268"/>
      <c r="H1246" s="76">
        <f>SUM(H1247+H1249)</f>
        <v>0</v>
      </c>
      <c r="I1246" s="76">
        <f>SUM(I1247+I1249)</f>
        <v>0</v>
      </c>
      <c r="J1246" s="76">
        <f>SUM(J1247+J1249)</f>
        <v>0</v>
      </c>
      <c r="K1246" s="76">
        <f>SUM(K1247+K1249)</f>
        <v>0</v>
      </c>
    </row>
    <row r="1247" spans="1:11" ht="12.75">
      <c r="A1247" s="107">
        <v>3661</v>
      </c>
      <c r="B1247" s="267" t="s">
        <v>927</v>
      </c>
      <c r="C1247" s="267"/>
      <c r="D1247" s="267"/>
      <c r="E1247" s="267"/>
      <c r="F1247" s="267"/>
      <c r="G1247" s="267"/>
      <c r="H1247" s="77">
        <f>SUM(H1248)</f>
        <v>0</v>
      </c>
      <c r="I1247" s="77">
        <f>SUM(I1248)</f>
        <v>0</v>
      </c>
      <c r="J1247" s="77">
        <f>SUM(J1248)</f>
        <v>0</v>
      </c>
      <c r="K1247" s="77">
        <f>SUM(K1248)</f>
        <v>0</v>
      </c>
    </row>
    <row r="1248" spans="1:11" ht="12.75">
      <c r="A1248" s="97">
        <v>36611</v>
      </c>
      <c r="B1248" s="261" t="s">
        <v>927</v>
      </c>
      <c r="C1248" s="262"/>
      <c r="D1248" s="262"/>
      <c r="E1248" s="262"/>
      <c r="F1248" s="262"/>
      <c r="G1248" s="263"/>
      <c r="H1248" s="78"/>
      <c r="I1248" s="78">
        <f>J1248-H1248</f>
        <v>0</v>
      </c>
      <c r="J1248" s="78"/>
      <c r="K1248" s="78">
        <f>IF(H1248=0,0,(J1248/H1248)*100)</f>
        <v>0</v>
      </c>
    </row>
    <row r="1249" spans="1:11" ht="16.5" customHeight="1">
      <c r="A1249" s="107">
        <v>3662</v>
      </c>
      <c r="B1249" s="267" t="s">
        <v>928</v>
      </c>
      <c r="C1249" s="267"/>
      <c r="D1249" s="267"/>
      <c r="E1249" s="267"/>
      <c r="F1249" s="267"/>
      <c r="G1249" s="267"/>
      <c r="H1249" s="77">
        <f>SUM(H1250)</f>
        <v>0</v>
      </c>
      <c r="I1249" s="77">
        <f>SUM(I1250)</f>
        <v>0</v>
      </c>
      <c r="J1249" s="77">
        <f>SUM(J1250)</f>
        <v>0</v>
      </c>
      <c r="K1249" s="77">
        <f>SUM(K1250)</f>
        <v>0</v>
      </c>
    </row>
    <row r="1250" spans="1:11" ht="12.75">
      <c r="A1250" s="97">
        <v>36621</v>
      </c>
      <c r="B1250" s="261" t="s">
        <v>928</v>
      </c>
      <c r="C1250" s="262"/>
      <c r="D1250" s="262"/>
      <c r="E1250" s="262"/>
      <c r="F1250" s="262"/>
      <c r="G1250" s="263"/>
      <c r="H1250" s="78"/>
      <c r="I1250" s="78">
        <f>J1250-H1250</f>
        <v>0</v>
      </c>
      <c r="J1250" s="78"/>
      <c r="K1250" s="78">
        <f>IF(H1250=0,0,(J1250/H1250)*100)</f>
        <v>0</v>
      </c>
    </row>
    <row r="1251" spans="1:11" ht="12.75">
      <c r="A1251" s="106">
        <v>368</v>
      </c>
      <c r="B1251" s="268" t="s">
        <v>929</v>
      </c>
      <c r="C1251" s="268"/>
      <c r="D1251" s="268"/>
      <c r="E1251" s="268"/>
      <c r="F1251" s="268"/>
      <c r="G1251" s="268"/>
      <c r="H1251" s="76">
        <f>H1252+H1262</f>
        <v>0</v>
      </c>
      <c r="I1251" s="76">
        <f>I1252+I1262</f>
        <v>0</v>
      </c>
      <c r="J1251" s="76">
        <f>J1252+J1262</f>
        <v>0</v>
      </c>
      <c r="K1251" s="76">
        <f>K1252+K1262</f>
        <v>0</v>
      </c>
    </row>
    <row r="1252" spans="1:11" ht="12.75">
      <c r="A1252" s="107">
        <v>3681</v>
      </c>
      <c r="B1252" s="267" t="s">
        <v>930</v>
      </c>
      <c r="C1252" s="267"/>
      <c r="D1252" s="267"/>
      <c r="E1252" s="267"/>
      <c r="F1252" s="267"/>
      <c r="G1252" s="267"/>
      <c r="H1252" s="77">
        <f>SUM(H1253:H1261)</f>
        <v>0</v>
      </c>
      <c r="I1252" s="77">
        <f>SUM(I1253:I1261)</f>
        <v>0</v>
      </c>
      <c r="J1252" s="77">
        <f>SUM(J1253:J1261)</f>
        <v>0</v>
      </c>
      <c r="K1252" s="77">
        <f>SUM(K1253:K1261)</f>
        <v>0</v>
      </c>
    </row>
    <row r="1253" spans="1:11" ht="12.75">
      <c r="A1253" s="97">
        <v>36811</v>
      </c>
      <c r="B1253" s="261" t="s">
        <v>931</v>
      </c>
      <c r="C1253" s="262"/>
      <c r="D1253" s="262"/>
      <c r="E1253" s="262"/>
      <c r="F1253" s="262"/>
      <c r="G1253" s="263"/>
      <c r="H1253" s="78"/>
      <c r="I1253" s="78">
        <f aca="true" t="shared" si="85" ref="I1253:I1261">J1253-H1253</f>
        <v>0</v>
      </c>
      <c r="J1253" s="78"/>
      <c r="K1253" s="78">
        <f aca="true" t="shared" si="86" ref="K1253:K1261">IF(H1253=0,0,(J1253/H1253)*100)</f>
        <v>0</v>
      </c>
    </row>
    <row r="1254" spans="1:11" ht="12.75">
      <c r="A1254" s="97">
        <v>36812</v>
      </c>
      <c r="B1254" s="261" t="s">
        <v>932</v>
      </c>
      <c r="C1254" s="262"/>
      <c r="D1254" s="262"/>
      <c r="E1254" s="262"/>
      <c r="F1254" s="262"/>
      <c r="G1254" s="263"/>
      <c r="H1254" s="78"/>
      <c r="I1254" s="78">
        <f t="shared" si="85"/>
        <v>0</v>
      </c>
      <c r="J1254" s="78"/>
      <c r="K1254" s="78">
        <f t="shared" si="86"/>
        <v>0</v>
      </c>
    </row>
    <row r="1255" spans="1:11" ht="12.75">
      <c r="A1255" s="97">
        <v>36813</v>
      </c>
      <c r="B1255" s="261" t="s">
        <v>933</v>
      </c>
      <c r="C1255" s="262"/>
      <c r="D1255" s="262"/>
      <c r="E1255" s="262"/>
      <c r="F1255" s="262"/>
      <c r="G1255" s="263"/>
      <c r="H1255" s="78"/>
      <c r="I1255" s="78">
        <f t="shared" si="85"/>
        <v>0</v>
      </c>
      <c r="J1255" s="78"/>
      <c r="K1255" s="78">
        <f t="shared" si="86"/>
        <v>0</v>
      </c>
    </row>
    <row r="1256" spans="1:11" ht="12.75">
      <c r="A1256" s="97">
        <v>36814</v>
      </c>
      <c r="B1256" s="261" t="s">
        <v>934</v>
      </c>
      <c r="C1256" s="262"/>
      <c r="D1256" s="262"/>
      <c r="E1256" s="262"/>
      <c r="F1256" s="262"/>
      <c r="G1256" s="263"/>
      <c r="H1256" s="78"/>
      <c r="I1256" s="78">
        <f t="shared" si="85"/>
        <v>0</v>
      </c>
      <c r="J1256" s="78"/>
      <c r="K1256" s="78">
        <f t="shared" si="86"/>
        <v>0</v>
      </c>
    </row>
    <row r="1257" spans="1:11" ht="12.75">
      <c r="A1257" s="97">
        <v>36815</v>
      </c>
      <c r="B1257" s="261" t="s">
        <v>935</v>
      </c>
      <c r="C1257" s="262"/>
      <c r="D1257" s="262"/>
      <c r="E1257" s="262"/>
      <c r="F1257" s="262"/>
      <c r="G1257" s="263"/>
      <c r="H1257" s="78"/>
      <c r="I1257" s="78">
        <f t="shared" si="85"/>
        <v>0</v>
      </c>
      <c r="J1257" s="78"/>
      <c r="K1257" s="78">
        <f t="shared" si="86"/>
        <v>0</v>
      </c>
    </row>
    <row r="1258" spans="1:11" ht="12.75">
      <c r="A1258" s="97">
        <v>36816</v>
      </c>
      <c r="B1258" s="261" t="s">
        <v>936</v>
      </c>
      <c r="C1258" s="262"/>
      <c r="D1258" s="262"/>
      <c r="E1258" s="262"/>
      <c r="F1258" s="262"/>
      <c r="G1258" s="263"/>
      <c r="H1258" s="78"/>
      <c r="I1258" s="78">
        <f t="shared" si="85"/>
        <v>0</v>
      </c>
      <c r="J1258" s="78"/>
      <c r="K1258" s="78">
        <f t="shared" si="86"/>
        <v>0</v>
      </c>
    </row>
    <row r="1259" spans="1:11" ht="12.75">
      <c r="A1259" s="97">
        <v>36817</v>
      </c>
      <c r="B1259" s="261" t="s">
        <v>937</v>
      </c>
      <c r="C1259" s="262"/>
      <c r="D1259" s="262"/>
      <c r="E1259" s="262"/>
      <c r="F1259" s="262"/>
      <c r="G1259" s="263"/>
      <c r="H1259" s="78"/>
      <c r="I1259" s="78">
        <f t="shared" si="85"/>
        <v>0</v>
      </c>
      <c r="J1259" s="78"/>
      <c r="K1259" s="78">
        <f t="shared" si="86"/>
        <v>0</v>
      </c>
    </row>
    <row r="1260" spans="1:11" ht="12.75">
      <c r="A1260" s="97">
        <v>36818</v>
      </c>
      <c r="B1260" s="261" t="s">
        <v>938</v>
      </c>
      <c r="C1260" s="262"/>
      <c r="D1260" s="262"/>
      <c r="E1260" s="262"/>
      <c r="F1260" s="262"/>
      <c r="G1260" s="263"/>
      <c r="H1260" s="78"/>
      <c r="I1260" s="78">
        <f t="shared" si="85"/>
        <v>0</v>
      </c>
      <c r="J1260" s="78"/>
      <c r="K1260" s="78">
        <f t="shared" si="86"/>
        <v>0</v>
      </c>
    </row>
    <row r="1261" spans="1:11" ht="12.75">
      <c r="A1261" s="97">
        <v>36819</v>
      </c>
      <c r="B1261" s="261" t="s">
        <v>939</v>
      </c>
      <c r="C1261" s="262"/>
      <c r="D1261" s="262"/>
      <c r="E1261" s="262"/>
      <c r="F1261" s="262"/>
      <c r="G1261" s="263"/>
      <c r="H1261" s="78"/>
      <c r="I1261" s="78">
        <f t="shared" si="85"/>
        <v>0</v>
      </c>
      <c r="J1261" s="78"/>
      <c r="K1261" s="78">
        <f t="shared" si="86"/>
        <v>0</v>
      </c>
    </row>
    <row r="1262" spans="1:11" ht="12.75">
      <c r="A1262" s="107">
        <v>3682</v>
      </c>
      <c r="B1262" s="267" t="s">
        <v>940</v>
      </c>
      <c r="C1262" s="267"/>
      <c r="D1262" s="267"/>
      <c r="E1262" s="267"/>
      <c r="F1262" s="267"/>
      <c r="G1262" s="267"/>
      <c r="H1262" s="77">
        <f>SUM(H1263:H1271)</f>
        <v>0</v>
      </c>
      <c r="I1262" s="77">
        <f>SUM(I1263:I1271)</f>
        <v>0</v>
      </c>
      <c r="J1262" s="77">
        <f>SUM(J1263:J1271)</f>
        <v>0</v>
      </c>
      <c r="K1262" s="77">
        <f>SUM(K1263:K1271)</f>
        <v>0</v>
      </c>
    </row>
    <row r="1263" spans="1:11" ht="18.75" customHeight="1">
      <c r="A1263" s="97">
        <v>36821</v>
      </c>
      <c r="B1263" s="261" t="s">
        <v>941</v>
      </c>
      <c r="C1263" s="262"/>
      <c r="D1263" s="262"/>
      <c r="E1263" s="262"/>
      <c r="F1263" s="262"/>
      <c r="G1263" s="263"/>
      <c r="H1263" s="78"/>
      <c r="I1263" s="78">
        <f aca="true" t="shared" si="87" ref="I1263:I1271">J1263-H1263</f>
        <v>0</v>
      </c>
      <c r="J1263" s="78"/>
      <c r="K1263" s="78">
        <f aca="true" t="shared" si="88" ref="K1263:K1271">IF(H1263=0,0,(J1263/H1263)*100)</f>
        <v>0</v>
      </c>
    </row>
    <row r="1264" spans="1:11" ht="17.25" customHeight="1">
      <c r="A1264" s="97">
        <v>36822</v>
      </c>
      <c r="B1264" s="261" t="s">
        <v>942</v>
      </c>
      <c r="C1264" s="262"/>
      <c r="D1264" s="262"/>
      <c r="E1264" s="262"/>
      <c r="F1264" s="262"/>
      <c r="G1264" s="263"/>
      <c r="H1264" s="78"/>
      <c r="I1264" s="78">
        <f t="shared" si="87"/>
        <v>0</v>
      </c>
      <c r="J1264" s="78"/>
      <c r="K1264" s="78">
        <f t="shared" si="88"/>
        <v>0</v>
      </c>
    </row>
    <row r="1265" spans="1:11" ht="21" customHeight="1">
      <c r="A1265" s="97">
        <v>36823</v>
      </c>
      <c r="B1265" s="264" t="s">
        <v>943</v>
      </c>
      <c r="C1265" s="265"/>
      <c r="D1265" s="265"/>
      <c r="E1265" s="265"/>
      <c r="F1265" s="265"/>
      <c r="G1265" s="266"/>
      <c r="H1265" s="78"/>
      <c r="I1265" s="78">
        <f t="shared" si="87"/>
        <v>0</v>
      </c>
      <c r="J1265" s="78"/>
      <c r="K1265" s="78">
        <f t="shared" si="88"/>
        <v>0</v>
      </c>
    </row>
    <row r="1266" spans="1:11" ht="21" customHeight="1">
      <c r="A1266" s="97">
        <v>36824</v>
      </c>
      <c r="B1266" s="264" t="s">
        <v>944</v>
      </c>
      <c r="C1266" s="265"/>
      <c r="D1266" s="265"/>
      <c r="E1266" s="265"/>
      <c r="F1266" s="265"/>
      <c r="G1266" s="266"/>
      <c r="H1266" s="78"/>
      <c r="I1266" s="78">
        <f t="shared" si="87"/>
        <v>0</v>
      </c>
      <c r="J1266" s="78"/>
      <c r="K1266" s="78">
        <f t="shared" si="88"/>
        <v>0</v>
      </c>
    </row>
    <row r="1267" spans="1:11" ht="21" customHeight="1">
      <c r="A1267" s="97">
        <v>36825</v>
      </c>
      <c r="B1267" s="258" t="s">
        <v>945</v>
      </c>
      <c r="C1267" s="259"/>
      <c r="D1267" s="259"/>
      <c r="E1267" s="259"/>
      <c r="F1267" s="259"/>
      <c r="G1267" s="260"/>
      <c r="H1267" s="78"/>
      <c r="I1267" s="78">
        <f t="shared" si="87"/>
        <v>0</v>
      </c>
      <c r="J1267" s="78"/>
      <c r="K1267" s="78">
        <f t="shared" si="88"/>
        <v>0</v>
      </c>
    </row>
    <row r="1268" spans="1:11" ht="21" customHeight="1">
      <c r="A1268" s="97">
        <v>36826</v>
      </c>
      <c r="B1268" s="258" t="s">
        <v>946</v>
      </c>
      <c r="C1268" s="259"/>
      <c r="D1268" s="259"/>
      <c r="E1268" s="259"/>
      <c r="F1268" s="259"/>
      <c r="G1268" s="260"/>
      <c r="H1268" s="78"/>
      <c r="I1268" s="78">
        <f t="shared" si="87"/>
        <v>0</v>
      </c>
      <c r="J1268" s="78"/>
      <c r="K1268" s="78">
        <f t="shared" si="88"/>
        <v>0</v>
      </c>
    </row>
    <row r="1269" spans="1:11" ht="21" customHeight="1">
      <c r="A1269" s="97">
        <v>36827</v>
      </c>
      <c r="B1269" s="258" t="s">
        <v>1014</v>
      </c>
      <c r="C1269" s="259"/>
      <c r="D1269" s="259"/>
      <c r="E1269" s="259"/>
      <c r="F1269" s="259"/>
      <c r="G1269" s="260"/>
      <c r="H1269" s="78"/>
      <c r="I1269" s="78">
        <f t="shared" si="87"/>
        <v>0</v>
      </c>
      <c r="J1269" s="78"/>
      <c r="K1269" s="78">
        <f t="shared" si="88"/>
        <v>0</v>
      </c>
    </row>
    <row r="1270" spans="1:11" ht="21" customHeight="1">
      <c r="A1270" s="97">
        <v>36828</v>
      </c>
      <c r="B1270" s="258" t="s">
        <v>948</v>
      </c>
      <c r="C1270" s="259"/>
      <c r="D1270" s="259"/>
      <c r="E1270" s="259"/>
      <c r="F1270" s="259"/>
      <c r="G1270" s="260"/>
      <c r="H1270" s="78"/>
      <c r="I1270" s="78">
        <f t="shared" si="87"/>
        <v>0</v>
      </c>
      <c r="J1270" s="78"/>
      <c r="K1270" s="78">
        <f t="shared" si="88"/>
        <v>0</v>
      </c>
    </row>
    <row r="1271" spans="1:11" ht="17.25" customHeight="1">
      <c r="A1271" s="97">
        <v>36829</v>
      </c>
      <c r="B1271" s="258" t="s">
        <v>947</v>
      </c>
      <c r="C1271" s="259"/>
      <c r="D1271" s="259"/>
      <c r="E1271" s="259"/>
      <c r="F1271" s="259"/>
      <c r="G1271" s="260"/>
      <c r="H1271" s="78"/>
      <c r="I1271" s="78">
        <f t="shared" si="87"/>
        <v>0</v>
      </c>
      <c r="J1271" s="78"/>
      <c r="K1271" s="78">
        <f t="shared" si="88"/>
        <v>0</v>
      </c>
    </row>
    <row r="1272" spans="1:11" ht="18.75" customHeight="1">
      <c r="A1272" s="48">
        <v>37</v>
      </c>
      <c r="B1272" s="48" t="s">
        <v>543</v>
      </c>
      <c r="C1272" s="49"/>
      <c r="D1272" s="49"/>
      <c r="E1272" s="49"/>
      <c r="F1272" s="49"/>
      <c r="G1272" s="49"/>
      <c r="H1272" s="75">
        <f>SUM(H1273+H1299)</f>
        <v>0</v>
      </c>
      <c r="I1272" s="75">
        <f>SUM(I1273+I1299)</f>
        <v>0</v>
      </c>
      <c r="J1272" s="75">
        <f>SUM(J1273+J1299)</f>
        <v>0</v>
      </c>
      <c r="K1272" s="75">
        <f>SUM(K1273+K1299)</f>
        <v>0</v>
      </c>
    </row>
    <row r="1273" spans="1:11" ht="18" customHeight="1">
      <c r="A1273" s="40">
        <v>371</v>
      </c>
      <c r="B1273" s="174" t="s">
        <v>544</v>
      </c>
      <c r="C1273" s="174"/>
      <c r="D1273" s="174"/>
      <c r="E1273" s="174"/>
      <c r="F1273" s="174"/>
      <c r="G1273" s="174"/>
      <c r="H1273" s="76">
        <f>SUM(H1274+H1284+H1290+H1294)</f>
        <v>0</v>
      </c>
      <c r="I1273" s="76">
        <f>SUM(I1274+I1284+I1290+I1294)</f>
        <v>0</v>
      </c>
      <c r="J1273" s="76">
        <f>SUM(J1274+J1284+J1290+J1294)</f>
        <v>0</v>
      </c>
      <c r="K1273" s="76">
        <f>SUM(K1274+K1284+K1290+K1294)</f>
        <v>0</v>
      </c>
    </row>
    <row r="1274" spans="1:11" ht="12.75">
      <c r="A1274" s="44" t="s">
        <v>545</v>
      </c>
      <c r="B1274" s="172" t="s">
        <v>949</v>
      </c>
      <c r="C1274" s="172"/>
      <c r="D1274" s="172"/>
      <c r="E1274" s="172"/>
      <c r="F1274" s="172"/>
      <c r="G1274" s="172"/>
      <c r="H1274" s="77">
        <f>SUM(H1275:H1283)</f>
        <v>0</v>
      </c>
      <c r="I1274" s="77">
        <f>SUM(I1275:I1283)</f>
        <v>0</v>
      </c>
      <c r="J1274" s="77">
        <f>SUM(J1275:J1283)</f>
        <v>0</v>
      </c>
      <c r="K1274" s="77">
        <f>SUM(K1275:K1283)</f>
        <v>0</v>
      </c>
    </row>
    <row r="1275" spans="1:11" ht="12.75">
      <c r="A1275" s="21">
        <v>37111</v>
      </c>
      <c r="B1275" s="173" t="s">
        <v>547</v>
      </c>
      <c r="C1275" s="173"/>
      <c r="D1275" s="173"/>
      <c r="E1275" s="173"/>
      <c r="F1275" s="173"/>
      <c r="G1275" s="173"/>
      <c r="H1275" s="78"/>
      <c r="I1275" s="78">
        <f aca="true" t="shared" si="89" ref="I1275:I1283">J1275-H1275</f>
        <v>0</v>
      </c>
      <c r="J1275" s="78"/>
      <c r="K1275" s="78">
        <f aca="true" t="shared" si="90" ref="K1275:K1283">IF(H1275=0,0,(J1275/H1275)*100)</f>
        <v>0</v>
      </c>
    </row>
    <row r="1276" spans="1:11" ht="12.75">
      <c r="A1276" s="21">
        <v>37112</v>
      </c>
      <c r="B1276" s="173" t="s">
        <v>548</v>
      </c>
      <c r="C1276" s="173"/>
      <c r="D1276" s="173"/>
      <c r="E1276" s="173"/>
      <c r="F1276" s="173"/>
      <c r="G1276" s="173"/>
      <c r="H1276" s="78"/>
      <c r="I1276" s="78">
        <f t="shared" si="89"/>
        <v>0</v>
      </c>
      <c r="J1276" s="78"/>
      <c r="K1276" s="78">
        <f t="shared" si="90"/>
        <v>0</v>
      </c>
    </row>
    <row r="1277" spans="1:11" ht="12.75">
      <c r="A1277" s="21">
        <v>37113</v>
      </c>
      <c r="B1277" s="173" t="s">
        <v>549</v>
      </c>
      <c r="C1277" s="173"/>
      <c r="D1277" s="173"/>
      <c r="E1277" s="173"/>
      <c r="F1277" s="173"/>
      <c r="G1277" s="173"/>
      <c r="H1277" s="78"/>
      <c r="I1277" s="78">
        <f t="shared" si="89"/>
        <v>0</v>
      </c>
      <c r="J1277" s="78"/>
      <c r="K1277" s="78">
        <f t="shared" si="90"/>
        <v>0</v>
      </c>
    </row>
    <row r="1278" spans="1:11" ht="12.75">
      <c r="A1278" s="21">
        <v>37114</v>
      </c>
      <c r="B1278" s="173" t="s">
        <v>550</v>
      </c>
      <c r="C1278" s="173"/>
      <c r="D1278" s="173"/>
      <c r="E1278" s="173"/>
      <c r="F1278" s="173"/>
      <c r="G1278" s="173"/>
      <c r="H1278" s="78"/>
      <c r="I1278" s="78">
        <f t="shared" si="89"/>
        <v>0</v>
      </c>
      <c r="J1278" s="78"/>
      <c r="K1278" s="78">
        <f t="shared" si="90"/>
        <v>0</v>
      </c>
    </row>
    <row r="1279" spans="1:11" ht="12.75">
      <c r="A1279" s="21">
        <v>37115</v>
      </c>
      <c r="B1279" s="173" t="s">
        <v>950</v>
      </c>
      <c r="C1279" s="173"/>
      <c r="D1279" s="173"/>
      <c r="E1279" s="173"/>
      <c r="F1279" s="173"/>
      <c r="G1279" s="173"/>
      <c r="H1279" s="78"/>
      <c r="I1279" s="78">
        <f t="shared" si="89"/>
        <v>0</v>
      </c>
      <c r="J1279" s="78"/>
      <c r="K1279" s="78">
        <f t="shared" si="90"/>
        <v>0</v>
      </c>
    </row>
    <row r="1280" spans="1:11" ht="12.75">
      <c r="A1280" s="21">
        <v>37116</v>
      </c>
      <c r="B1280" s="173" t="s">
        <v>551</v>
      </c>
      <c r="C1280" s="173"/>
      <c r="D1280" s="173"/>
      <c r="E1280" s="173"/>
      <c r="F1280" s="173"/>
      <c r="G1280" s="173"/>
      <c r="H1280" s="78"/>
      <c r="I1280" s="78">
        <f t="shared" si="89"/>
        <v>0</v>
      </c>
      <c r="J1280" s="78"/>
      <c r="K1280" s="78">
        <f t="shared" si="90"/>
        <v>0</v>
      </c>
    </row>
    <row r="1281" spans="1:11" ht="12.75">
      <c r="A1281" s="21">
        <v>37117</v>
      </c>
      <c r="B1281" s="173" t="s">
        <v>552</v>
      </c>
      <c r="C1281" s="173"/>
      <c r="D1281" s="173"/>
      <c r="E1281" s="173"/>
      <c r="F1281" s="173"/>
      <c r="G1281" s="173"/>
      <c r="H1281" s="78"/>
      <c r="I1281" s="78">
        <f t="shared" si="89"/>
        <v>0</v>
      </c>
      <c r="J1281" s="78"/>
      <c r="K1281" s="78">
        <f t="shared" si="90"/>
        <v>0</v>
      </c>
    </row>
    <row r="1282" spans="1:11" ht="12.75">
      <c r="A1282" s="21">
        <v>37118</v>
      </c>
      <c r="B1282" s="173" t="s">
        <v>553</v>
      </c>
      <c r="C1282" s="173"/>
      <c r="D1282" s="173"/>
      <c r="E1282" s="173"/>
      <c r="F1282" s="173"/>
      <c r="G1282" s="173"/>
      <c r="H1282" s="78"/>
      <c r="I1282" s="78">
        <f t="shared" si="89"/>
        <v>0</v>
      </c>
      <c r="J1282" s="78"/>
      <c r="K1282" s="78">
        <f t="shared" si="90"/>
        <v>0</v>
      </c>
    </row>
    <row r="1283" spans="1:11" ht="12.75">
      <c r="A1283" s="21">
        <v>37119</v>
      </c>
      <c r="B1283" s="173" t="s">
        <v>554</v>
      </c>
      <c r="C1283" s="173"/>
      <c r="D1283" s="173"/>
      <c r="E1283" s="173"/>
      <c r="F1283" s="173"/>
      <c r="G1283" s="173"/>
      <c r="H1283" s="78"/>
      <c r="I1283" s="78">
        <f t="shared" si="89"/>
        <v>0</v>
      </c>
      <c r="J1283" s="78"/>
      <c r="K1283" s="78">
        <f t="shared" si="90"/>
        <v>0</v>
      </c>
    </row>
    <row r="1284" spans="1:11" ht="12.75">
      <c r="A1284" s="44" t="s">
        <v>555</v>
      </c>
      <c r="B1284" s="172" t="s">
        <v>556</v>
      </c>
      <c r="C1284" s="172"/>
      <c r="D1284" s="172"/>
      <c r="E1284" s="172"/>
      <c r="F1284" s="172"/>
      <c r="G1284" s="172"/>
      <c r="H1284" s="77">
        <f>SUM(H1285+H1286+H1287+H1288+H1289)</f>
        <v>0</v>
      </c>
      <c r="I1284" s="77">
        <f>SUM(I1285+I1286+I1287+I1288+I1289)</f>
        <v>0</v>
      </c>
      <c r="J1284" s="77">
        <f>SUM(J1285+J1286+J1287+J1288+J1289)</f>
        <v>0</v>
      </c>
      <c r="K1284" s="77">
        <f>SUM(K1285+K1286+K1287+K1288+K1289)</f>
        <v>0</v>
      </c>
    </row>
    <row r="1285" spans="1:11" ht="12.75">
      <c r="A1285" s="21">
        <v>37121</v>
      </c>
      <c r="B1285" s="173" t="s">
        <v>557</v>
      </c>
      <c r="C1285" s="173"/>
      <c r="D1285" s="173"/>
      <c r="E1285" s="173"/>
      <c r="F1285" s="173"/>
      <c r="G1285" s="173"/>
      <c r="H1285" s="78"/>
      <c r="I1285" s="78">
        <f>J1285-H1285</f>
        <v>0</v>
      </c>
      <c r="J1285" s="78"/>
      <c r="K1285" s="78">
        <f>IF(H1285=0,0,(J1285/H1285)*100)</f>
        <v>0</v>
      </c>
    </row>
    <row r="1286" spans="1:11" ht="12.75">
      <c r="A1286" s="21">
        <v>37122</v>
      </c>
      <c r="B1286" s="173" t="s">
        <v>558</v>
      </c>
      <c r="C1286" s="173"/>
      <c r="D1286" s="173"/>
      <c r="E1286" s="173"/>
      <c r="F1286" s="173"/>
      <c r="G1286" s="173"/>
      <c r="H1286" s="78"/>
      <c r="I1286" s="78">
        <f>J1286-H1286</f>
        <v>0</v>
      </c>
      <c r="J1286" s="78"/>
      <c r="K1286" s="78">
        <f>IF(H1286=0,0,(J1286/H1286)*100)</f>
        <v>0</v>
      </c>
    </row>
    <row r="1287" spans="1:11" ht="12.75">
      <c r="A1287" s="21">
        <v>37123</v>
      </c>
      <c r="B1287" s="173" t="s">
        <v>559</v>
      </c>
      <c r="C1287" s="173"/>
      <c r="D1287" s="173"/>
      <c r="E1287" s="173"/>
      <c r="F1287" s="173"/>
      <c r="G1287" s="173"/>
      <c r="H1287" s="78"/>
      <c r="I1287" s="78">
        <f>J1287-H1287</f>
        <v>0</v>
      </c>
      <c r="J1287" s="78"/>
      <c r="K1287" s="78">
        <f>IF(H1287=0,0,(J1287/H1287)*100)</f>
        <v>0</v>
      </c>
    </row>
    <row r="1288" spans="1:11" ht="12.75">
      <c r="A1288" s="21">
        <v>37124</v>
      </c>
      <c r="B1288" s="173" t="s">
        <v>560</v>
      </c>
      <c r="C1288" s="173"/>
      <c r="D1288" s="173"/>
      <c r="E1288" s="173"/>
      <c r="F1288" s="173"/>
      <c r="G1288" s="173"/>
      <c r="H1288" s="78"/>
      <c r="I1288" s="78">
        <f>J1288-H1288</f>
        <v>0</v>
      </c>
      <c r="J1288" s="78"/>
      <c r="K1288" s="78">
        <f>IF(H1288=0,0,(J1288/H1288)*100)</f>
        <v>0</v>
      </c>
    </row>
    <row r="1289" spans="1:11" ht="12.75">
      <c r="A1289" s="21">
        <v>37129</v>
      </c>
      <c r="B1289" s="173" t="s">
        <v>561</v>
      </c>
      <c r="C1289" s="173"/>
      <c r="D1289" s="173"/>
      <c r="E1289" s="173"/>
      <c r="F1289" s="173"/>
      <c r="G1289" s="173"/>
      <c r="H1289" s="78"/>
      <c r="I1289" s="78">
        <f>J1289-H1289</f>
        <v>0</v>
      </c>
      <c r="J1289" s="78"/>
      <c r="K1289" s="78">
        <f>IF(H1289=0,0,(J1289/H1289)*100)</f>
        <v>0</v>
      </c>
    </row>
    <row r="1290" spans="1:11" ht="12.75">
      <c r="A1290" s="108" t="s">
        <v>951</v>
      </c>
      <c r="B1290" s="249" t="s">
        <v>952</v>
      </c>
      <c r="C1290" s="249"/>
      <c r="D1290" s="249"/>
      <c r="E1290" s="249"/>
      <c r="F1290" s="249"/>
      <c r="G1290" s="249"/>
      <c r="H1290" s="77">
        <f>SUM(H1291+H1292+H1293)</f>
        <v>0</v>
      </c>
      <c r="I1290" s="77">
        <f>SUM(I1291+I1292+I1293)</f>
        <v>0</v>
      </c>
      <c r="J1290" s="77">
        <f>SUM(J1291+J1292+J1293)</f>
        <v>0</v>
      </c>
      <c r="K1290" s="77">
        <f>SUM(K1291+K1292+K1293)</f>
        <v>0</v>
      </c>
    </row>
    <row r="1291" spans="1:11" ht="12.75">
      <c r="A1291" s="97">
        <v>37131</v>
      </c>
      <c r="B1291" s="255" t="s">
        <v>547</v>
      </c>
      <c r="C1291" s="256"/>
      <c r="D1291" s="256"/>
      <c r="E1291" s="256"/>
      <c r="F1291" s="256"/>
      <c r="G1291" s="257"/>
      <c r="H1291" s="78"/>
      <c r="I1291" s="78">
        <f>J1291-H1291</f>
        <v>0</v>
      </c>
      <c r="J1291" s="78"/>
      <c r="K1291" s="78">
        <f>IF(H1291=0,0,(J1291/H1291)*100)</f>
        <v>0</v>
      </c>
    </row>
    <row r="1292" spans="1:11" ht="12.75">
      <c r="A1292" s="97">
        <v>37132</v>
      </c>
      <c r="B1292" s="255" t="s">
        <v>548</v>
      </c>
      <c r="C1292" s="256"/>
      <c r="D1292" s="256"/>
      <c r="E1292" s="256"/>
      <c r="F1292" s="256"/>
      <c r="G1292" s="257"/>
      <c r="H1292" s="78"/>
      <c r="I1292" s="78">
        <f>J1292-H1292</f>
        <v>0</v>
      </c>
      <c r="J1292" s="78"/>
      <c r="K1292" s="78">
        <f>IF(H1292=0,0,(J1292/H1292)*100)</f>
        <v>0</v>
      </c>
    </row>
    <row r="1293" spans="1:11" ht="12.75">
      <c r="A1293" s="97">
        <v>37139</v>
      </c>
      <c r="B1293" s="235" t="s">
        <v>554</v>
      </c>
      <c r="C1293" s="236"/>
      <c r="D1293" s="236"/>
      <c r="E1293" s="236"/>
      <c r="F1293" s="236"/>
      <c r="G1293" s="237"/>
      <c r="H1293" s="78"/>
      <c r="I1293" s="78">
        <f>J1293-H1293</f>
        <v>0</v>
      </c>
      <c r="J1293" s="78"/>
      <c r="K1293" s="78">
        <f>IF(H1293=0,0,(J1293/H1293)*100)</f>
        <v>0</v>
      </c>
    </row>
    <row r="1294" spans="1:11" ht="12.75">
      <c r="A1294" s="109" t="s">
        <v>953</v>
      </c>
      <c r="B1294" s="249" t="s">
        <v>954</v>
      </c>
      <c r="C1294" s="249"/>
      <c r="D1294" s="249"/>
      <c r="E1294" s="249"/>
      <c r="F1294" s="249"/>
      <c r="G1294" s="249"/>
      <c r="H1294" s="77">
        <f>SUM(H1295:H1298)</f>
        <v>0</v>
      </c>
      <c r="I1294" s="77">
        <f>SUM(I1295:I1298)</f>
        <v>0</v>
      </c>
      <c r="J1294" s="77">
        <f>SUM(J1295:J1298)</f>
        <v>0</v>
      </c>
      <c r="K1294" s="77">
        <f>SUM(K1295:K1298)</f>
        <v>0</v>
      </c>
    </row>
    <row r="1295" spans="1:11" ht="12.75">
      <c r="A1295" s="97">
        <v>37141</v>
      </c>
      <c r="B1295" s="235" t="s">
        <v>955</v>
      </c>
      <c r="C1295" s="236"/>
      <c r="D1295" s="236"/>
      <c r="E1295" s="236"/>
      <c r="F1295" s="236"/>
      <c r="G1295" s="237"/>
      <c r="H1295" s="78"/>
      <c r="I1295" s="78">
        <f>J1295-H1295</f>
        <v>0</v>
      </c>
      <c r="J1295" s="78"/>
      <c r="K1295" s="78">
        <f>IF(H1295=0,0,(J1295/H1295)*100)</f>
        <v>0</v>
      </c>
    </row>
    <row r="1296" spans="1:11" ht="12.75">
      <c r="A1296" s="97">
        <v>37143</v>
      </c>
      <c r="B1296" s="235" t="s">
        <v>559</v>
      </c>
      <c r="C1296" s="236"/>
      <c r="D1296" s="236"/>
      <c r="E1296" s="236"/>
      <c r="F1296" s="236"/>
      <c r="G1296" s="237"/>
      <c r="H1296" s="78"/>
      <c r="I1296" s="78">
        <f>J1296-H1296</f>
        <v>0</v>
      </c>
      <c r="J1296" s="78"/>
      <c r="K1296" s="78">
        <f>IF(H1296=0,0,(J1296/H1296)*100)</f>
        <v>0</v>
      </c>
    </row>
    <row r="1297" spans="1:11" ht="12.75">
      <c r="A1297" s="97">
        <v>37144</v>
      </c>
      <c r="B1297" s="235" t="s">
        <v>956</v>
      </c>
      <c r="C1297" s="236"/>
      <c r="D1297" s="236"/>
      <c r="E1297" s="236"/>
      <c r="F1297" s="236"/>
      <c r="G1297" s="237"/>
      <c r="H1297" s="78"/>
      <c r="I1297" s="78">
        <f>J1297-H1297</f>
        <v>0</v>
      </c>
      <c r="J1297" s="78"/>
      <c r="K1297" s="78">
        <f>IF(H1297=0,0,(J1297/H1297)*100)</f>
        <v>0</v>
      </c>
    </row>
    <row r="1298" spans="1:11" ht="12.75">
      <c r="A1298" s="97">
        <v>37149</v>
      </c>
      <c r="B1298" s="235" t="s">
        <v>561</v>
      </c>
      <c r="C1298" s="236"/>
      <c r="D1298" s="236"/>
      <c r="E1298" s="236"/>
      <c r="F1298" s="236"/>
      <c r="G1298" s="237"/>
      <c r="H1298" s="78"/>
      <c r="I1298" s="78">
        <f>J1298-H1298</f>
        <v>0</v>
      </c>
      <c r="J1298" s="78"/>
      <c r="K1298" s="78">
        <f>IF(H1298=0,0,(J1298/H1298)*100)</f>
        <v>0</v>
      </c>
    </row>
    <row r="1299" spans="1:11" ht="12.75">
      <c r="A1299" s="40">
        <v>372</v>
      </c>
      <c r="B1299" s="174" t="s">
        <v>562</v>
      </c>
      <c r="C1299" s="174"/>
      <c r="D1299" s="174"/>
      <c r="E1299" s="174"/>
      <c r="F1299" s="174"/>
      <c r="G1299" s="174"/>
      <c r="H1299" s="76">
        <f>SUM(H1300+H1310)</f>
        <v>0</v>
      </c>
      <c r="I1299" s="76">
        <f>SUM(I1300+I1310)</f>
        <v>0</v>
      </c>
      <c r="J1299" s="76">
        <f>SUM(J1300+J1310)</f>
        <v>0</v>
      </c>
      <c r="K1299" s="76">
        <f>SUM(K1300+K1310)</f>
        <v>0</v>
      </c>
    </row>
    <row r="1300" spans="1:11" ht="12.75">
      <c r="A1300" s="44" t="s">
        <v>563</v>
      </c>
      <c r="B1300" s="172" t="s">
        <v>546</v>
      </c>
      <c r="C1300" s="172"/>
      <c r="D1300" s="172"/>
      <c r="E1300" s="172"/>
      <c r="F1300" s="172"/>
      <c r="G1300" s="172"/>
      <c r="H1300" s="77">
        <f>SUM(H1301:H1309)</f>
        <v>0</v>
      </c>
      <c r="I1300" s="77">
        <f>SUM(I1301:I1309)</f>
        <v>0</v>
      </c>
      <c r="J1300" s="77">
        <f>SUM(J1301:J1309)</f>
        <v>0</v>
      </c>
      <c r="K1300" s="77">
        <f>SUM(K1301:K1309)</f>
        <v>0</v>
      </c>
    </row>
    <row r="1301" spans="1:11" ht="12.75">
      <c r="A1301" s="21">
        <v>37211</v>
      </c>
      <c r="B1301" s="173" t="s">
        <v>564</v>
      </c>
      <c r="C1301" s="173"/>
      <c r="D1301" s="173"/>
      <c r="E1301" s="173"/>
      <c r="F1301" s="173"/>
      <c r="G1301" s="173"/>
      <c r="H1301" s="78"/>
      <c r="I1301" s="78">
        <f aca="true" t="shared" si="91" ref="I1301:I1309">J1301-H1301</f>
        <v>0</v>
      </c>
      <c r="J1301" s="78"/>
      <c r="K1301" s="78">
        <f aca="true" t="shared" si="92" ref="K1301:K1309">IF(H1301=0,0,(J1301/H1301)*100)</f>
        <v>0</v>
      </c>
    </row>
    <row r="1302" spans="1:11" ht="12.75">
      <c r="A1302" s="21">
        <v>37212</v>
      </c>
      <c r="B1302" s="173" t="s">
        <v>565</v>
      </c>
      <c r="C1302" s="173"/>
      <c r="D1302" s="173"/>
      <c r="E1302" s="173"/>
      <c r="F1302" s="173"/>
      <c r="G1302" s="173"/>
      <c r="H1302" s="78"/>
      <c r="I1302" s="78">
        <f t="shared" si="91"/>
        <v>0</v>
      </c>
      <c r="J1302" s="78"/>
      <c r="K1302" s="78">
        <f t="shared" si="92"/>
        <v>0</v>
      </c>
    </row>
    <row r="1303" spans="1:11" ht="12.75">
      <c r="A1303" s="21">
        <v>37213</v>
      </c>
      <c r="B1303" s="173" t="s">
        <v>297</v>
      </c>
      <c r="C1303" s="173"/>
      <c r="D1303" s="173"/>
      <c r="E1303" s="173"/>
      <c r="F1303" s="173"/>
      <c r="G1303" s="173"/>
      <c r="H1303" s="78"/>
      <c r="I1303" s="78">
        <f t="shared" si="91"/>
        <v>0</v>
      </c>
      <c r="J1303" s="78"/>
      <c r="K1303" s="78">
        <f t="shared" si="92"/>
        <v>0</v>
      </c>
    </row>
    <row r="1304" spans="1:11" ht="12.75">
      <c r="A1304" s="21">
        <v>37214</v>
      </c>
      <c r="B1304" s="173" t="s">
        <v>1015</v>
      </c>
      <c r="C1304" s="173"/>
      <c r="D1304" s="173"/>
      <c r="E1304" s="173"/>
      <c r="F1304" s="173"/>
      <c r="G1304" s="173"/>
      <c r="H1304" s="78"/>
      <c r="I1304" s="78">
        <f t="shared" si="91"/>
        <v>0</v>
      </c>
      <c r="J1304" s="78"/>
      <c r="K1304" s="78">
        <f t="shared" si="92"/>
        <v>0</v>
      </c>
    </row>
    <row r="1305" spans="1:11" ht="12.75">
      <c r="A1305" s="21">
        <v>37215</v>
      </c>
      <c r="B1305" s="173" t="s">
        <v>566</v>
      </c>
      <c r="C1305" s="173"/>
      <c r="D1305" s="173"/>
      <c r="E1305" s="173"/>
      <c r="F1305" s="173"/>
      <c r="G1305" s="173"/>
      <c r="H1305" s="78"/>
      <c r="I1305" s="78">
        <f t="shared" si="91"/>
        <v>0</v>
      </c>
      <c r="J1305" s="78"/>
      <c r="K1305" s="78">
        <f t="shared" si="92"/>
        <v>0</v>
      </c>
    </row>
    <row r="1306" spans="1:11" ht="12.75">
      <c r="A1306" s="21">
        <v>37216</v>
      </c>
      <c r="B1306" s="173" t="s">
        <v>567</v>
      </c>
      <c r="C1306" s="173"/>
      <c r="D1306" s="173"/>
      <c r="E1306" s="173"/>
      <c r="F1306" s="173"/>
      <c r="G1306" s="173"/>
      <c r="H1306" s="78"/>
      <c r="I1306" s="78">
        <f t="shared" si="91"/>
        <v>0</v>
      </c>
      <c r="J1306" s="78"/>
      <c r="K1306" s="78">
        <f t="shared" si="92"/>
        <v>0</v>
      </c>
    </row>
    <row r="1307" spans="1:11" ht="12.75">
      <c r="A1307" s="21">
        <v>37217</v>
      </c>
      <c r="B1307" s="173" t="s">
        <v>568</v>
      </c>
      <c r="C1307" s="173"/>
      <c r="D1307" s="173"/>
      <c r="E1307" s="173"/>
      <c r="F1307" s="173"/>
      <c r="G1307" s="173"/>
      <c r="H1307" s="78"/>
      <c r="I1307" s="78">
        <f t="shared" si="91"/>
        <v>0</v>
      </c>
      <c r="J1307" s="78"/>
      <c r="K1307" s="78">
        <f t="shared" si="92"/>
        <v>0</v>
      </c>
    </row>
    <row r="1308" spans="1:11" ht="12.75">
      <c r="A1308" s="21">
        <v>37218</v>
      </c>
      <c r="B1308" s="173" t="s">
        <v>569</v>
      </c>
      <c r="C1308" s="173"/>
      <c r="D1308" s="173"/>
      <c r="E1308" s="173"/>
      <c r="F1308" s="173"/>
      <c r="G1308" s="173"/>
      <c r="H1308" s="78"/>
      <c r="I1308" s="78">
        <f t="shared" si="91"/>
        <v>0</v>
      </c>
      <c r="J1308" s="78"/>
      <c r="K1308" s="78">
        <f t="shared" si="92"/>
        <v>0</v>
      </c>
    </row>
    <row r="1309" spans="1:11" ht="12.75">
      <c r="A1309" s="21">
        <v>37219</v>
      </c>
      <c r="B1309" s="173" t="s">
        <v>570</v>
      </c>
      <c r="C1309" s="173"/>
      <c r="D1309" s="173"/>
      <c r="E1309" s="173"/>
      <c r="F1309" s="173"/>
      <c r="G1309" s="173"/>
      <c r="H1309" s="78"/>
      <c r="I1309" s="78">
        <f t="shared" si="91"/>
        <v>0</v>
      </c>
      <c r="J1309" s="78"/>
      <c r="K1309" s="78">
        <f t="shared" si="92"/>
        <v>0</v>
      </c>
    </row>
    <row r="1310" spans="1:11" ht="12.75">
      <c r="A1310" s="44" t="s">
        <v>571</v>
      </c>
      <c r="B1310" s="172" t="s">
        <v>556</v>
      </c>
      <c r="C1310" s="172"/>
      <c r="D1310" s="172"/>
      <c r="E1310" s="172"/>
      <c r="F1310" s="172"/>
      <c r="G1310" s="172"/>
      <c r="H1310" s="77">
        <f>SUM(H1311:H1315)</f>
        <v>0</v>
      </c>
      <c r="I1310" s="77">
        <f>SUM(I1311:I1315)</f>
        <v>0</v>
      </c>
      <c r="J1310" s="77">
        <f>SUM(J1311:J1315)</f>
        <v>0</v>
      </c>
      <c r="K1310" s="77">
        <f>SUM(K1311:K1315)</f>
        <v>0</v>
      </c>
    </row>
    <row r="1311" spans="1:11" ht="12.75">
      <c r="A1311" s="21">
        <v>37221</v>
      </c>
      <c r="B1311" s="173" t="s">
        <v>572</v>
      </c>
      <c r="C1311" s="173"/>
      <c r="D1311" s="173"/>
      <c r="E1311" s="173"/>
      <c r="F1311" s="173"/>
      <c r="G1311" s="173"/>
      <c r="H1311" s="78"/>
      <c r="I1311" s="78">
        <f>J1311-H1311</f>
        <v>0</v>
      </c>
      <c r="J1311" s="78"/>
      <c r="K1311" s="78">
        <f>IF(H1311=0,0,(J1311/H1311)*100)</f>
        <v>0</v>
      </c>
    </row>
    <row r="1312" spans="1:11" ht="12.75">
      <c r="A1312" s="21">
        <v>37222</v>
      </c>
      <c r="B1312" s="173" t="s">
        <v>560</v>
      </c>
      <c r="C1312" s="173"/>
      <c r="D1312" s="173"/>
      <c r="E1312" s="173"/>
      <c r="F1312" s="173"/>
      <c r="G1312" s="173"/>
      <c r="H1312" s="78"/>
      <c r="I1312" s="78">
        <f>J1312-H1312</f>
        <v>0</v>
      </c>
      <c r="J1312" s="78"/>
      <c r="K1312" s="78">
        <f>IF(H1312=0,0,(J1312/H1312)*100)</f>
        <v>0</v>
      </c>
    </row>
    <row r="1313" spans="1:11" ht="12.75">
      <c r="A1313" s="21">
        <v>37223</v>
      </c>
      <c r="B1313" s="173" t="s">
        <v>573</v>
      </c>
      <c r="C1313" s="173"/>
      <c r="D1313" s="173"/>
      <c r="E1313" s="173"/>
      <c r="F1313" s="173"/>
      <c r="G1313" s="173"/>
      <c r="H1313" s="78"/>
      <c r="I1313" s="78">
        <f>J1313-H1313</f>
        <v>0</v>
      </c>
      <c r="J1313" s="78"/>
      <c r="K1313" s="78">
        <f>IF(H1313=0,0,(J1313/H1313)*100)</f>
        <v>0</v>
      </c>
    </row>
    <row r="1314" spans="1:11" ht="12.75">
      <c r="A1314" s="21">
        <v>37224</v>
      </c>
      <c r="B1314" s="173" t="s">
        <v>574</v>
      </c>
      <c r="C1314" s="173"/>
      <c r="D1314" s="173"/>
      <c r="E1314" s="173"/>
      <c r="F1314" s="173"/>
      <c r="G1314" s="173"/>
      <c r="H1314" s="78"/>
      <c r="I1314" s="78">
        <f>J1314-H1314</f>
        <v>0</v>
      </c>
      <c r="J1314" s="78"/>
      <c r="K1314" s="78">
        <f>IF(H1314=0,0,(J1314/H1314)*100)</f>
        <v>0</v>
      </c>
    </row>
    <row r="1315" spans="1:11" ht="12.75">
      <c r="A1315" s="21">
        <v>37229</v>
      </c>
      <c r="B1315" s="173" t="s">
        <v>575</v>
      </c>
      <c r="C1315" s="173"/>
      <c r="D1315" s="173"/>
      <c r="E1315" s="173"/>
      <c r="F1315" s="173"/>
      <c r="G1315" s="173"/>
      <c r="H1315" s="78"/>
      <c r="I1315" s="78">
        <f>J1315-H1315</f>
        <v>0</v>
      </c>
      <c r="J1315" s="78"/>
      <c r="K1315" s="78">
        <f>IF(H1315=0,0,(J1315/H1315)*100)</f>
        <v>0</v>
      </c>
    </row>
    <row r="1316" spans="1:11" ht="20.25" customHeight="1">
      <c r="A1316" s="48">
        <v>38</v>
      </c>
      <c r="B1316" s="178" t="s">
        <v>576</v>
      </c>
      <c r="C1316" s="178"/>
      <c r="D1316" s="178"/>
      <c r="E1316" s="178"/>
      <c r="F1316" s="178"/>
      <c r="G1316" s="178"/>
      <c r="H1316" s="75">
        <f>SUM(H1317+H1331+H1345+H1362+H1357)</f>
        <v>0</v>
      </c>
      <c r="I1316" s="75">
        <f>SUM(I1317+I1331+I1345+I1362+I1357)</f>
        <v>0</v>
      </c>
      <c r="J1316" s="75">
        <f>SUM(J1317+J1331+J1345+J1362+J1357)</f>
        <v>0</v>
      </c>
      <c r="K1316" s="75">
        <f>SUM(K1317+K1331+K1345+K1362+K1357)</f>
        <v>0</v>
      </c>
    </row>
    <row r="1317" spans="1:11" ht="15.75" customHeight="1">
      <c r="A1317" s="40">
        <v>381</v>
      </c>
      <c r="B1317" s="174" t="s">
        <v>577</v>
      </c>
      <c r="C1317" s="174"/>
      <c r="D1317" s="174"/>
      <c r="E1317" s="174"/>
      <c r="F1317" s="174"/>
      <c r="G1317" s="174"/>
      <c r="H1317" s="76">
        <f>SUM(H1318+H1328)</f>
        <v>0</v>
      </c>
      <c r="I1317" s="76">
        <f>SUM(I1318+I1328)</f>
        <v>0</v>
      </c>
      <c r="J1317" s="76">
        <f>SUM(J1318+J1328)</f>
        <v>0</v>
      </c>
      <c r="K1317" s="76">
        <f>SUM(K1318+K1328)</f>
        <v>0</v>
      </c>
    </row>
    <row r="1318" spans="1:11" ht="12.75">
      <c r="A1318" s="44" t="s">
        <v>578</v>
      </c>
      <c r="B1318" s="172" t="s">
        <v>579</v>
      </c>
      <c r="C1318" s="172"/>
      <c r="D1318" s="172"/>
      <c r="E1318" s="172"/>
      <c r="F1318" s="172"/>
      <c r="G1318" s="172"/>
      <c r="H1318" s="77">
        <f>SUM(H1319:H1327)</f>
        <v>0</v>
      </c>
      <c r="I1318" s="77">
        <f>SUM(I1319:I1327)</f>
        <v>0</v>
      </c>
      <c r="J1318" s="77">
        <f>SUM(J1319:J1327)</f>
        <v>0</v>
      </c>
      <c r="K1318" s="77">
        <f>SUM(K1319:K1327)</f>
        <v>0</v>
      </c>
    </row>
    <row r="1319" spans="1:11" ht="12.75">
      <c r="A1319" s="21">
        <v>38111</v>
      </c>
      <c r="B1319" s="173" t="s">
        <v>580</v>
      </c>
      <c r="C1319" s="173"/>
      <c r="D1319" s="173"/>
      <c r="E1319" s="173"/>
      <c r="F1319" s="173"/>
      <c r="G1319" s="173"/>
      <c r="H1319" s="78"/>
      <c r="I1319" s="78">
        <f aca="true" t="shared" si="93" ref="I1319:I1327">J1319-H1319</f>
        <v>0</v>
      </c>
      <c r="J1319" s="78"/>
      <c r="K1319" s="78">
        <f aca="true" t="shared" si="94" ref="K1319:K1327">IF(H1319=0,0,(J1319/H1319)*100)</f>
        <v>0</v>
      </c>
    </row>
    <row r="1320" spans="1:11" ht="12.75">
      <c r="A1320" s="21">
        <v>38112</v>
      </c>
      <c r="B1320" s="173" t="s">
        <v>581</v>
      </c>
      <c r="C1320" s="173"/>
      <c r="D1320" s="173"/>
      <c r="E1320" s="173"/>
      <c r="F1320" s="173"/>
      <c r="G1320" s="173"/>
      <c r="H1320" s="81"/>
      <c r="I1320" s="81">
        <f t="shared" si="93"/>
        <v>0</v>
      </c>
      <c r="J1320" s="81"/>
      <c r="K1320" s="81">
        <f t="shared" si="94"/>
        <v>0</v>
      </c>
    </row>
    <row r="1321" spans="1:11" ht="12.75">
      <c r="A1321" s="21">
        <v>38113</v>
      </c>
      <c r="B1321" s="173" t="s">
        <v>582</v>
      </c>
      <c r="C1321" s="173"/>
      <c r="D1321" s="173"/>
      <c r="E1321" s="173"/>
      <c r="F1321" s="173"/>
      <c r="G1321" s="173"/>
      <c r="H1321" s="81"/>
      <c r="I1321" s="81">
        <f t="shared" si="93"/>
        <v>0</v>
      </c>
      <c r="J1321" s="81"/>
      <c r="K1321" s="81">
        <f t="shared" si="94"/>
        <v>0</v>
      </c>
    </row>
    <row r="1322" spans="1:11" ht="12.75">
      <c r="A1322" s="21">
        <v>38114</v>
      </c>
      <c r="B1322" s="173" t="s">
        <v>87</v>
      </c>
      <c r="C1322" s="173"/>
      <c r="D1322" s="173"/>
      <c r="E1322" s="173"/>
      <c r="F1322" s="173"/>
      <c r="G1322" s="173"/>
      <c r="H1322" s="78"/>
      <c r="I1322" s="78">
        <f t="shared" si="93"/>
        <v>0</v>
      </c>
      <c r="J1322" s="78"/>
      <c r="K1322" s="78">
        <f t="shared" si="94"/>
        <v>0</v>
      </c>
    </row>
    <row r="1323" spans="1:11" ht="12.75">
      <c r="A1323" s="21">
        <v>38115</v>
      </c>
      <c r="B1323" s="173" t="s">
        <v>583</v>
      </c>
      <c r="C1323" s="173"/>
      <c r="D1323" s="173"/>
      <c r="E1323" s="173"/>
      <c r="F1323" s="173"/>
      <c r="G1323" s="173"/>
      <c r="H1323" s="78"/>
      <c r="I1323" s="78">
        <f t="shared" si="93"/>
        <v>0</v>
      </c>
      <c r="J1323" s="78"/>
      <c r="K1323" s="78">
        <f t="shared" si="94"/>
        <v>0</v>
      </c>
    </row>
    <row r="1324" spans="1:11" ht="12.75">
      <c r="A1324" s="21">
        <v>38116</v>
      </c>
      <c r="B1324" s="173" t="s">
        <v>298</v>
      </c>
      <c r="C1324" s="173"/>
      <c r="D1324" s="173"/>
      <c r="E1324" s="173"/>
      <c r="F1324" s="173"/>
      <c r="G1324" s="173"/>
      <c r="H1324" s="78"/>
      <c r="I1324" s="78">
        <f t="shared" si="93"/>
        <v>0</v>
      </c>
      <c r="J1324" s="78"/>
      <c r="K1324" s="78">
        <f t="shared" si="94"/>
        <v>0</v>
      </c>
    </row>
    <row r="1325" spans="1:11" ht="12.75">
      <c r="A1325" s="21">
        <v>38117</v>
      </c>
      <c r="B1325" s="173" t="s">
        <v>584</v>
      </c>
      <c r="C1325" s="173"/>
      <c r="D1325" s="173"/>
      <c r="E1325" s="173"/>
      <c r="F1325" s="173"/>
      <c r="G1325" s="173"/>
      <c r="H1325" s="78"/>
      <c r="I1325" s="78">
        <f t="shared" si="93"/>
        <v>0</v>
      </c>
      <c r="J1325" s="78"/>
      <c r="K1325" s="78">
        <f t="shared" si="94"/>
        <v>0</v>
      </c>
    </row>
    <row r="1326" spans="1:11" ht="12.75">
      <c r="A1326" s="21">
        <v>38118</v>
      </c>
      <c r="B1326" s="208" t="s">
        <v>88</v>
      </c>
      <c r="C1326" s="209"/>
      <c r="D1326" s="209"/>
      <c r="E1326" s="209"/>
      <c r="F1326" s="209"/>
      <c r="G1326" s="210"/>
      <c r="H1326" s="78"/>
      <c r="I1326" s="78">
        <f t="shared" si="93"/>
        <v>0</v>
      </c>
      <c r="J1326" s="78"/>
      <c r="K1326" s="78">
        <f t="shared" si="94"/>
        <v>0</v>
      </c>
    </row>
    <row r="1327" spans="1:11" ht="12.75">
      <c r="A1327" s="21">
        <v>38119</v>
      </c>
      <c r="B1327" s="173" t="s">
        <v>585</v>
      </c>
      <c r="C1327" s="173"/>
      <c r="D1327" s="173"/>
      <c r="E1327" s="173"/>
      <c r="F1327" s="173"/>
      <c r="G1327" s="173"/>
      <c r="H1327" s="78"/>
      <c r="I1327" s="78">
        <f t="shared" si="93"/>
        <v>0</v>
      </c>
      <c r="J1327" s="78"/>
      <c r="K1327" s="78">
        <f t="shared" si="94"/>
        <v>0</v>
      </c>
    </row>
    <row r="1328" spans="1:11" ht="12.75">
      <c r="A1328" s="44" t="s">
        <v>586</v>
      </c>
      <c r="B1328" s="172" t="s">
        <v>587</v>
      </c>
      <c r="C1328" s="172"/>
      <c r="D1328" s="172"/>
      <c r="E1328" s="172"/>
      <c r="F1328" s="172"/>
      <c r="G1328" s="172"/>
      <c r="H1328" s="77">
        <f>SUM(H1329+H1330)</f>
        <v>0</v>
      </c>
      <c r="I1328" s="77">
        <f>SUM(I1329+I1330)</f>
        <v>0</v>
      </c>
      <c r="J1328" s="77">
        <f>SUM(J1329+J1330)</f>
        <v>0</v>
      </c>
      <c r="K1328" s="77">
        <f>SUM(K1329+K1330)</f>
        <v>0</v>
      </c>
    </row>
    <row r="1329" spans="1:11" ht="12.75">
      <c r="A1329" s="21">
        <v>38121</v>
      </c>
      <c r="B1329" s="173" t="s">
        <v>89</v>
      </c>
      <c r="C1329" s="173"/>
      <c r="D1329" s="173"/>
      <c r="E1329" s="173"/>
      <c r="F1329" s="173"/>
      <c r="G1329" s="173"/>
      <c r="H1329" s="78"/>
      <c r="I1329" s="78">
        <f>J1329-H1329</f>
        <v>0</v>
      </c>
      <c r="J1329" s="78"/>
      <c r="K1329" s="78">
        <f>IF(H1329=0,0,(J1329/H1329)*100)</f>
        <v>0</v>
      </c>
    </row>
    <row r="1330" spans="1:11" ht="12.75">
      <c r="A1330" s="21">
        <v>38129</v>
      </c>
      <c r="B1330" s="173" t="s">
        <v>588</v>
      </c>
      <c r="C1330" s="173"/>
      <c r="D1330" s="173"/>
      <c r="E1330" s="173"/>
      <c r="F1330" s="173"/>
      <c r="G1330" s="173"/>
      <c r="H1330" s="78"/>
      <c r="I1330" s="78">
        <f>J1330-H1330</f>
        <v>0</v>
      </c>
      <c r="J1330" s="78"/>
      <c r="K1330" s="78">
        <f>IF(H1330=0,0,(J1330/H1330)*100)</f>
        <v>0</v>
      </c>
    </row>
    <row r="1331" spans="1:11" ht="12.75">
      <c r="A1331" s="40">
        <v>382</v>
      </c>
      <c r="B1331" s="174" t="s">
        <v>589</v>
      </c>
      <c r="C1331" s="174"/>
      <c r="D1331" s="174"/>
      <c r="E1331" s="174"/>
      <c r="F1331" s="174"/>
      <c r="G1331" s="174"/>
      <c r="H1331" s="76">
        <f>SUM(H1332+H1341)</f>
        <v>0</v>
      </c>
      <c r="I1331" s="76">
        <f>SUM(I1332+I1341)</f>
        <v>0</v>
      </c>
      <c r="J1331" s="76">
        <f>SUM(J1332+J1341)</f>
        <v>0</v>
      </c>
      <c r="K1331" s="76">
        <f>SUM(K1332+K1341)</f>
        <v>0</v>
      </c>
    </row>
    <row r="1332" spans="1:11" ht="12.75">
      <c r="A1332" s="44" t="s">
        <v>590</v>
      </c>
      <c r="B1332" s="172" t="s">
        <v>591</v>
      </c>
      <c r="C1332" s="172"/>
      <c r="D1332" s="172"/>
      <c r="E1332" s="172"/>
      <c r="F1332" s="172"/>
      <c r="G1332" s="172"/>
      <c r="H1332" s="77">
        <f>SUM(H1333:H1340)</f>
        <v>0</v>
      </c>
      <c r="I1332" s="77">
        <f>SUM(I1333:I1340)</f>
        <v>0</v>
      </c>
      <c r="J1332" s="77">
        <f>SUM(J1333:J1340)</f>
        <v>0</v>
      </c>
      <c r="K1332" s="77">
        <f>SUM(K1333:K1340)</f>
        <v>0</v>
      </c>
    </row>
    <row r="1333" spans="1:11" ht="12.75">
      <c r="A1333" s="21">
        <v>38211</v>
      </c>
      <c r="B1333" s="173" t="s">
        <v>592</v>
      </c>
      <c r="C1333" s="173"/>
      <c r="D1333" s="173"/>
      <c r="E1333" s="173"/>
      <c r="F1333" s="173"/>
      <c r="G1333" s="173"/>
      <c r="H1333" s="78"/>
      <c r="I1333" s="78">
        <f aca="true" t="shared" si="95" ref="I1333:I1340">J1333-H1333</f>
        <v>0</v>
      </c>
      <c r="J1333" s="78"/>
      <c r="K1333" s="78">
        <f aca="true" t="shared" si="96" ref="K1333:K1340">IF(H1333=0,0,(J1333/H1333)*100)</f>
        <v>0</v>
      </c>
    </row>
    <row r="1334" spans="1:11" ht="12.75">
      <c r="A1334" s="21">
        <v>38212</v>
      </c>
      <c r="B1334" s="173" t="s">
        <v>593</v>
      </c>
      <c r="C1334" s="173"/>
      <c r="D1334" s="173"/>
      <c r="E1334" s="173"/>
      <c r="F1334" s="173"/>
      <c r="G1334" s="173"/>
      <c r="H1334" s="78"/>
      <c r="I1334" s="78">
        <f t="shared" si="95"/>
        <v>0</v>
      </c>
      <c r="J1334" s="78"/>
      <c r="K1334" s="78">
        <f t="shared" si="96"/>
        <v>0</v>
      </c>
    </row>
    <row r="1335" spans="1:11" ht="12.75">
      <c r="A1335" s="21">
        <v>38213</v>
      </c>
      <c r="B1335" s="173" t="s">
        <v>594</v>
      </c>
      <c r="C1335" s="173"/>
      <c r="D1335" s="173"/>
      <c r="E1335" s="173"/>
      <c r="F1335" s="173"/>
      <c r="G1335" s="173"/>
      <c r="H1335" s="78"/>
      <c r="I1335" s="78">
        <f t="shared" si="95"/>
        <v>0</v>
      </c>
      <c r="J1335" s="78"/>
      <c r="K1335" s="78">
        <f t="shared" si="96"/>
        <v>0</v>
      </c>
    </row>
    <row r="1336" spans="1:11" ht="12.75">
      <c r="A1336" s="21">
        <v>38214</v>
      </c>
      <c r="B1336" s="173" t="s">
        <v>595</v>
      </c>
      <c r="C1336" s="173"/>
      <c r="D1336" s="173"/>
      <c r="E1336" s="173"/>
      <c r="F1336" s="173"/>
      <c r="G1336" s="173"/>
      <c r="H1336" s="78"/>
      <c r="I1336" s="78">
        <f t="shared" si="95"/>
        <v>0</v>
      </c>
      <c r="J1336" s="78"/>
      <c r="K1336" s="78">
        <f t="shared" si="96"/>
        <v>0</v>
      </c>
    </row>
    <row r="1337" spans="1:11" ht="12.75">
      <c r="A1337" s="21">
        <v>38215</v>
      </c>
      <c r="B1337" s="173" t="s">
        <v>596</v>
      </c>
      <c r="C1337" s="173"/>
      <c r="D1337" s="173"/>
      <c r="E1337" s="173"/>
      <c r="F1337" s="173"/>
      <c r="G1337" s="173"/>
      <c r="H1337" s="78"/>
      <c r="I1337" s="78">
        <f t="shared" si="95"/>
        <v>0</v>
      </c>
      <c r="J1337" s="78"/>
      <c r="K1337" s="78">
        <f t="shared" si="96"/>
        <v>0</v>
      </c>
    </row>
    <row r="1338" spans="1:11" ht="12.75">
      <c r="A1338" s="21">
        <v>38216</v>
      </c>
      <c r="B1338" s="208" t="s">
        <v>90</v>
      </c>
      <c r="C1338" s="209"/>
      <c r="D1338" s="209"/>
      <c r="E1338" s="209"/>
      <c r="F1338" s="209"/>
      <c r="G1338" s="210"/>
      <c r="H1338" s="78"/>
      <c r="I1338" s="78">
        <f t="shared" si="95"/>
        <v>0</v>
      </c>
      <c r="J1338" s="78"/>
      <c r="K1338" s="78">
        <f t="shared" si="96"/>
        <v>0</v>
      </c>
    </row>
    <row r="1339" spans="1:11" ht="12.75">
      <c r="A1339" s="21">
        <v>38217</v>
      </c>
      <c r="B1339" s="208" t="s">
        <v>91</v>
      </c>
      <c r="C1339" s="209"/>
      <c r="D1339" s="209"/>
      <c r="E1339" s="209"/>
      <c r="F1339" s="209"/>
      <c r="G1339" s="210"/>
      <c r="H1339" s="78"/>
      <c r="I1339" s="78">
        <f t="shared" si="95"/>
        <v>0</v>
      </c>
      <c r="J1339" s="78"/>
      <c r="K1339" s="78">
        <f t="shared" si="96"/>
        <v>0</v>
      </c>
    </row>
    <row r="1340" spans="1:11" ht="12.75">
      <c r="A1340" s="21">
        <v>38219</v>
      </c>
      <c r="B1340" s="173" t="s">
        <v>597</v>
      </c>
      <c r="C1340" s="173"/>
      <c r="D1340" s="173"/>
      <c r="E1340" s="173"/>
      <c r="F1340" s="173"/>
      <c r="G1340" s="173"/>
      <c r="H1340" s="78"/>
      <c r="I1340" s="78">
        <f t="shared" si="95"/>
        <v>0</v>
      </c>
      <c r="J1340" s="78"/>
      <c r="K1340" s="78">
        <f t="shared" si="96"/>
        <v>0</v>
      </c>
    </row>
    <row r="1341" spans="1:11" ht="12.75">
      <c r="A1341" s="44" t="s">
        <v>598</v>
      </c>
      <c r="B1341" s="172" t="s">
        <v>599</v>
      </c>
      <c r="C1341" s="172"/>
      <c r="D1341" s="172"/>
      <c r="E1341" s="172"/>
      <c r="F1341" s="172"/>
      <c r="G1341" s="172"/>
      <c r="H1341" s="77">
        <f>SUM(H1342:H1344)</f>
        <v>0</v>
      </c>
      <c r="I1341" s="77">
        <f>SUM(I1342:I1344)</f>
        <v>0</v>
      </c>
      <c r="J1341" s="77">
        <f>SUM(J1342:J1344)</f>
        <v>0</v>
      </c>
      <c r="K1341" s="77">
        <f>SUM(K1342:K1344)</f>
        <v>0</v>
      </c>
    </row>
    <row r="1342" spans="1:11" ht="12.75">
      <c r="A1342" s="21">
        <v>38221</v>
      </c>
      <c r="B1342" s="173" t="s">
        <v>600</v>
      </c>
      <c r="C1342" s="173"/>
      <c r="D1342" s="173"/>
      <c r="E1342" s="173"/>
      <c r="F1342" s="173"/>
      <c r="G1342" s="173"/>
      <c r="H1342" s="78"/>
      <c r="I1342" s="78">
        <f>J1342-H1342</f>
        <v>0</v>
      </c>
      <c r="J1342" s="78"/>
      <c r="K1342" s="78">
        <f>IF(H1342=0,0,(J1342/H1342)*100)</f>
        <v>0</v>
      </c>
    </row>
    <row r="1343" spans="1:11" ht="12.75">
      <c r="A1343" s="21">
        <v>38222</v>
      </c>
      <c r="B1343" s="173" t="s">
        <v>601</v>
      </c>
      <c r="C1343" s="173"/>
      <c r="D1343" s="173"/>
      <c r="E1343" s="173"/>
      <c r="F1343" s="173"/>
      <c r="G1343" s="173"/>
      <c r="H1343" s="78"/>
      <c r="I1343" s="78">
        <f>J1343-H1343</f>
        <v>0</v>
      </c>
      <c r="J1343" s="78"/>
      <c r="K1343" s="78">
        <f>IF(H1343=0,0,(J1343/H1343)*100)</f>
        <v>0</v>
      </c>
    </row>
    <row r="1344" spans="1:11" ht="12.75">
      <c r="A1344" s="21">
        <v>38229</v>
      </c>
      <c r="B1344" s="173" t="s">
        <v>602</v>
      </c>
      <c r="C1344" s="173"/>
      <c r="D1344" s="173"/>
      <c r="E1344" s="173"/>
      <c r="F1344" s="173"/>
      <c r="G1344" s="173"/>
      <c r="H1344" s="78"/>
      <c r="I1344" s="78">
        <f>J1344-H1344</f>
        <v>0</v>
      </c>
      <c r="J1344" s="78"/>
      <c r="K1344" s="78">
        <f>IF(H1344=0,0,(J1344/H1344)*100)</f>
        <v>0</v>
      </c>
    </row>
    <row r="1345" spans="1:11" ht="12.75">
      <c r="A1345" s="40">
        <v>383</v>
      </c>
      <c r="B1345" s="174" t="s">
        <v>603</v>
      </c>
      <c r="C1345" s="174"/>
      <c r="D1345" s="174"/>
      <c r="E1345" s="174"/>
      <c r="F1345" s="174"/>
      <c r="G1345" s="174"/>
      <c r="H1345" s="76">
        <f>SUM(H1346+H1349+H1351+H1353+H1355)</f>
        <v>0</v>
      </c>
      <c r="I1345" s="76">
        <f>SUM(I1346+I1349+I1351+I1353+I1355)</f>
        <v>0</v>
      </c>
      <c r="J1345" s="76">
        <f>SUM(J1346+J1349+J1351+J1353+J1355)</f>
        <v>0</v>
      </c>
      <c r="K1345" s="76">
        <f>SUM(K1346+K1349+K1351+K1353+K1355)</f>
        <v>0</v>
      </c>
    </row>
    <row r="1346" spans="1:11" ht="12.75">
      <c r="A1346" s="44" t="s">
        <v>604</v>
      </c>
      <c r="B1346" s="172" t="s">
        <v>605</v>
      </c>
      <c r="C1346" s="172"/>
      <c r="D1346" s="172"/>
      <c r="E1346" s="172"/>
      <c r="F1346" s="172"/>
      <c r="G1346" s="172"/>
      <c r="H1346" s="77">
        <f>SUM(H1347:H1348)</f>
        <v>0</v>
      </c>
      <c r="I1346" s="77">
        <f>SUM(I1347:I1348)</f>
        <v>0</v>
      </c>
      <c r="J1346" s="77">
        <f>SUM(J1347:J1348)</f>
        <v>0</v>
      </c>
      <c r="K1346" s="77">
        <f>SUM(K1347:K1348)</f>
        <v>0</v>
      </c>
    </row>
    <row r="1347" spans="1:11" ht="12.75">
      <c r="A1347" s="21">
        <v>38311</v>
      </c>
      <c r="B1347" s="173" t="s">
        <v>606</v>
      </c>
      <c r="C1347" s="173"/>
      <c r="D1347" s="173"/>
      <c r="E1347" s="173"/>
      <c r="F1347" s="173"/>
      <c r="G1347" s="173"/>
      <c r="H1347" s="78"/>
      <c r="I1347" s="78">
        <f>J1347-H1347</f>
        <v>0</v>
      </c>
      <c r="J1347" s="78"/>
      <c r="K1347" s="78">
        <f>IF(H1347=0,0,(J1347/H1347)*100)</f>
        <v>0</v>
      </c>
    </row>
    <row r="1348" spans="1:11" ht="12.75">
      <c r="A1348" s="21">
        <v>38319</v>
      </c>
      <c r="B1348" s="173" t="s">
        <v>607</v>
      </c>
      <c r="C1348" s="173"/>
      <c r="D1348" s="173"/>
      <c r="E1348" s="173"/>
      <c r="F1348" s="173"/>
      <c r="G1348" s="173"/>
      <c r="H1348" s="78"/>
      <c r="I1348" s="78">
        <f>J1348-H1348</f>
        <v>0</v>
      </c>
      <c r="J1348" s="78"/>
      <c r="K1348" s="78">
        <f>IF(H1348=0,0,(J1348/H1348)*100)</f>
        <v>0</v>
      </c>
    </row>
    <row r="1349" spans="1:11" ht="12.75">
      <c r="A1349" s="44" t="s">
        <v>608</v>
      </c>
      <c r="B1349" s="172" t="s">
        <v>609</v>
      </c>
      <c r="C1349" s="172"/>
      <c r="D1349" s="172"/>
      <c r="E1349" s="172"/>
      <c r="F1349" s="172"/>
      <c r="G1349" s="172"/>
      <c r="H1349" s="77">
        <f>SUM(H1350)</f>
        <v>0</v>
      </c>
      <c r="I1349" s="77">
        <f>SUM(I1350)</f>
        <v>0</v>
      </c>
      <c r="J1349" s="77">
        <f>SUM(J1350)</f>
        <v>0</v>
      </c>
      <c r="K1349" s="77">
        <f>SUM(K1350)</f>
        <v>0</v>
      </c>
    </row>
    <row r="1350" spans="1:11" ht="12.75">
      <c r="A1350" s="21">
        <v>38321</v>
      </c>
      <c r="B1350" s="173" t="s">
        <v>609</v>
      </c>
      <c r="C1350" s="173"/>
      <c r="D1350" s="173"/>
      <c r="E1350" s="173"/>
      <c r="F1350" s="173"/>
      <c r="G1350" s="173"/>
      <c r="H1350" s="78"/>
      <c r="I1350" s="78">
        <f>J1350-H1350</f>
        <v>0</v>
      </c>
      <c r="J1350" s="78"/>
      <c r="K1350" s="78">
        <f>IF(H1350=0,0,(J1350/H1350)*100)</f>
        <v>0</v>
      </c>
    </row>
    <row r="1351" spans="1:11" ht="12.75">
      <c r="A1351" s="44" t="s">
        <v>610</v>
      </c>
      <c r="B1351" s="172" t="s">
        <v>611</v>
      </c>
      <c r="C1351" s="172"/>
      <c r="D1351" s="172"/>
      <c r="E1351" s="172"/>
      <c r="F1351" s="172"/>
      <c r="G1351" s="172"/>
      <c r="H1351" s="77">
        <f>SUM(H1352)</f>
        <v>0</v>
      </c>
      <c r="I1351" s="77">
        <f>SUM(I1352)</f>
        <v>0</v>
      </c>
      <c r="J1351" s="77">
        <f>SUM(J1352)</f>
        <v>0</v>
      </c>
      <c r="K1351" s="77">
        <f>SUM(K1352)</f>
        <v>0</v>
      </c>
    </row>
    <row r="1352" spans="1:11" ht="12.75">
      <c r="A1352" s="21">
        <v>38331</v>
      </c>
      <c r="B1352" s="173" t="s">
        <v>611</v>
      </c>
      <c r="C1352" s="173"/>
      <c r="D1352" s="173"/>
      <c r="E1352" s="173"/>
      <c r="F1352" s="173"/>
      <c r="G1352" s="173"/>
      <c r="H1352" s="78"/>
      <c r="I1352" s="78">
        <f>J1352-H1352</f>
        <v>0</v>
      </c>
      <c r="J1352" s="78"/>
      <c r="K1352" s="78">
        <f>IF(H1352=0,0,(J1352/H1352)*100)</f>
        <v>0</v>
      </c>
    </row>
    <row r="1353" spans="1:11" ht="12.75">
      <c r="A1353" s="44" t="s">
        <v>612</v>
      </c>
      <c r="B1353" s="172" t="s">
        <v>613</v>
      </c>
      <c r="C1353" s="172"/>
      <c r="D1353" s="172"/>
      <c r="E1353" s="172"/>
      <c r="F1353" s="172"/>
      <c r="G1353" s="172"/>
      <c r="H1353" s="77">
        <f>SUM(H1354)</f>
        <v>0</v>
      </c>
      <c r="I1353" s="77">
        <f>SUM(I1354)</f>
        <v>0</v>
      </c>
      <c r="J1353" s="77">
        <f>SUM(J1354)</f>
        <v>0</v>
      </c>
      <c r="K1353" s="77">
        <f>SUM(K1354)</f>
        <v>0</v>
      </c>
    </row>
    <row r="1354" spans="1:11" ht="12.75">
      <c r="A1354" s="21">
        <v>38341</v>
      </c>
      <c r="B1354" s="173" t="s">
        <v>614</v>
      </c>
      <c r="C1354" s="173"/>
      <c r="D1354" s="173"/>
      <c r="E1354" s="173"/>
      <c r="F1354" s="173"/>
      <c r="G1354" s="173"/>
      <c r="H1354" s="78"/>
      <c r="I1354" s="78">
        <f>J1354-H1354</f>
        <v>0</v>
      </c>
      <c r="J1354" s="78"/>
      <c r="K1354" s="78">
        <f>IF(H1354=0,0,(J1354/H1354)*100)</f>
        <v>0</v>
      </c>
    </row>
    <row r="1355" spans="1:11" ht="12.75">
      <c r="A1355" s="134" t="s">
        <v>957</v>
      </c>
      <c r="B1355" s="249" t="s">
        <v>958</v>
      </c>
      <c r="C1355" s="249"/>
      <c r="D1355" s="249"/>
      <c r="E1355" s="249"/>
      <c r="F1355" s="249"/>
      <c r="G1355" s="249"/>
      <c r="H1355" s="77">
        <f>SUM(H1356)</f>
        <v>0</v>
      </c>
      <c r="I1355" s="77">
        <f>SUM(I1356)</f>
        <v>0</v>
      </c>
      <c r="J1355" s="77">
        <f>SUM(J1356)</f>
        <v>0</v>
      </c>
      <c r="K1355" s="77">
        <f>SUM(K1356)</f>
        <v>0</v>
      </c>
    </row>
    <row r="1356" spans="1:11" ht="12.75">
      <c r="A1356" s="111">
        <v>38351</v>
      </c>
      <c r="B1356" s="250" t="s">
        <v>958</v>
      </c>
      <c r="C1356" s="251"/>
      <c r="D1356" s="251"/>
      <c r="E1356" s="251"/>
      <c r="F1356" s="251"/>
      <c r="G1356" s="252"/>
      <c r="H1356" s="127"/>
      <c r="I1356" s="127">
        <f>J1356-H1356</f>
        <v>0</v>
      </c>
      <c r="J1356" s="127"/>
      <c r="K1356" s="127">
        <f>IF(H1356=0,0,(J1356/H1356)*100)</f>
        <v>0</v>
      </c>
    </row>
    <row r="1357" spans="1:11" ht="12.75">
      <c r="A1357" s="106">
        <v>384</v>
      </c>
      <c r="B1357" s="222" t="s">
        <v>959</v>
      </c>
      <c r="C1357" s="223"/>
      <c r="D1357" s="223"/>
      <c r="E1357" s="223"/>
      <c r="F1357" s="223"/>
      <c r="G1357" s="224"/>
      <c r="H1357" s="76">
        <f>SUM(H1358+H1360)</f>
        <v>0</v>
      </c>
      <c r="I1357" s="76">
        <f>SUM(I1358+I1360)</f>
        <v>0</v>
      </c>
      <c r="J1357" s="76">
        <f>SUM(J1358+J1360)</f>
        <v>0</v>
      </c>
      <c r="K1357" s="76">
        <f>SUM(K1358+K1360)</f>
        <v>0</v>
      </c>
    </row>
    <row r="1358" spans="1:11" ht="12.75">
      <c r="A1358" s="134">
        <v>3841</v>
      </c>
      <c r="B1358" s="218" t="s">
        <v>960</v>
      </c>
      <c r="C1358" s="219"/>
      <c r="D1358" s="219"/>
      <c r="E1358" s="219"/>
      <c r="F1358" s="219"/>
      <c r="G1358" s="220"/>
      <c r="H1358" s="77">
        <f>SUM(H1359)</f>
        <v>0</v>
      </c>
      <c r="I1358" s="77">
        <f>SUM(I1359)</f>
        <v>0</v>
      </c>
      <c r="J1358" s="77">
        <f>SUM(J1359)</f>
        <v>0</v>
      </c>
      <c r="K1358" s="77">
        <f>SUM(K1359)</f>
        <v>0</v>
      </c>
    </row>
    <row r="1359" spans="1:11" ht="12.75">
      <c r="A1359" s="110">
        <v>38411</v>
      </c>
      <c r="B1359" s="250" t="s">
        <v>960</v>
      </c>
      <c r="C1359" s="253"/>
      <c r="D1359" s="253"/>
      <c r="E1359" s="253"/>
      <c r="F1359" s="253"/>
      <c r="G1359" s="254"/>
      <c r="H1359" s="127"/>
      <c r="I1359" s="127">
        <f>J1359-H1359</f>
        <v>0</v>
      </c>
      <c r="J1359" s="127"/>
      <c r="K1359" s="127">
        <f>IF(H1359=0,0,(J1359/H1359)*100)</f>
        <v>0</v>
      </c>
    </row>
    <row r="1360" spans="1:11" ht="12.75">
      <c r="A1360" s="134">
        <v>3842</v>
      </c>
      <c r="B1360" s="134" t="s">
        <v>961</v>
      </c>
      <c r="C1360" s="136"/>
      <c r="D1360" s="137"/>
      <c r="E1360" s="137"/>
      <c r="F1360" s="137"/>
      <c r="G1360" s="138"/>
      <c r="H1360" s="77">
        <f>SUM(H1361)</f>
        <v>0</v>
      </c>
      <c r="I1360" s="77">
        <f>SUM(I1361)</f>
        <v>0</v>
      </c>
      <c r="J1360" s="77">
        <f>SUM(J1361)</f>
        <v>0</v>
      </c>
      <c r="K1360" s="77">
        <f>SUM(K1361)</f>
        <v>0</v>
      </c>
    </row>
    <row r="1361" spans="1:11" ht="12.75">
      <c r="A1361" s="135">
        <v>38421</v>
      </c>
      <c r="B1361" s="235" t="s">
        <v>961</v>
      </c>
      <c r="C1361" s="236"/>
      <c r="D1361" s="236"/>
      <c r="E1361" s="236"/>
      <c r="F1361" s="236"/>
      <c r="G1361" s="237"/>
      <c r="H1361" s="78"/>
      <c r="I1361" s="78">
        <f>J1361-H1361</f>
        <v>0</v>
      </c>
      <c r="J1361" s="78"/>
      <c r="K1361" s="78">
        <f>IF(H1361=0,0,(J1361/H1361)*100)</f>
        <v>0</v>
      </c>
    </row>
    <row r="1362" spans="1:11" ht="12.75">
      <c r="A1362" s="40">
        <v>386</v>
      </c>
      <c r="B1362" s="174" t="s">
        <v>615</v>
      </c>
      <c r="C1362" s="174"/>
      <c r="D1362" s="174"/>
      <c r="E1362" s="174"/>
      <c r="F1362" s="174"/>
      <c r="G1362" s="174"/>
      <c r="H1362" s="76">
        <f>SUM(H1363+H1368+H1372)</f>
        <v>0</v>
      </c>
      <c r="I1362" s="76">
        <f>SUM(I1363+I1368+I1372)</f>
        <v>0</v>
      </c>
      <c r="J1362" s="76">
        <f>SUM(J1363+J1368+J1372)</f>
        <v>0</v>
      </c>
      <c r="K1362" s="76">
        <f>SUM(K1363+K1368+K1372)</f>
        <v>0</v>
      </c>
    </row>
    <row r="1363" spans="1:11" ht="24.75" customHeight="1">
      <c r="A1363" s="44" t="s">
        <v>616</v>
      </c>
      <c r="B1363" s="206" t="s">
        <v>95</v>
      </c>
      <c r="C1363" s="206"/>
      <c r="D1363" s="206"/>
      <c r="E1363" s="206"/>
      <c r="F1363" s="206"/>
      <c r="G1363" s="206"/>
      <c r="H1363" s="77">
        <f>SUM(H1364:H1367)</f>
        <v>0</v>
      </c>
      <c r="I1363" s="77">
        <f>SUM(I1364:I1367)</f>
        <v>0</v>
      </c>
      <c r="J1363" s="77">
        <f>SUM(J1364:J1367)</f>
        <v>0</v>
      </c>
      <c r="K1363" s="77">
        <f>SUM(K1364:K1367)</f>
        <v>0</v>
      </c>
    </row>
    <row r="1364" spans="1:11" ht="12.75">
      <c r="A1364" s="21">
        <v>38612</v>
      </c>
      <c r="B1364" s="173" t="s">
        <v>617</v>
      </c>
      <c r="C1364" s="173"/>
      <c r="D1364" s="173"/>
      <c r="E1364" s="173"/>
      <c r="F1364" s="173"/>
      <c r="G1364" s="173"/>
      <c r="H1364" s="78"/>
      <c r="I1364" s="78">
        <f>J1364-H1364</f>
        <v>0</v>
      </c>
      <c r="J1364" s="78"/>
      <c r="K1364" s="78">
        <f>IF(H1364=0,0,(J1364/H1364)*100)</f>
        <v>0</v>
      </c>
    </row>
    <row r="1365" spans="1:11" ht="12.75">
      <c r="A1365" s="21">
        <v>38613</v>
      </c>
      <c r="B1365" s="208" t="s">
        <v>92</v>
      </c>
      <c r="C1365" s="209"/>
      <c r="D1365" s="209"/>
      <c r="E1365" s="209"/>
      <c r="F1365" s="209"/>
      <c r="G1365" s="210"/>
      <c r="H1365" s="78"/>
      <c r="I1365" s="78">
        <f>J1365-H1365</f>
        <v>0</v>
      </c>
      <c r="J1365" s="78"/>
      <c r="K1365" s="78">
        <f>IF(H1365=0,0,(J1365/H1365)*100)</f>
        <v>0</v>
      </c>
    </row>
    <row r="1366" spans="1:11" ht="12.75">
      <c r="A1366" s="21">
        <v>38614</v>
      </c>
      <c r="B1366" s="208" t="s">
        <v>93</v>
      </c>
      <c r="C1366" s="209"/>
      <c r="D1366" s="209"/>
      <c r="E1366" s="209"/>
      <c r="F1366" s="209"/>
      <c r="G1366" s="210"/>
      <c r="H1366" s="78"/>
      <c r="I1366" s="78">
        <f>J1366-H1366</f>
        <v>0</v>
      </c>
      <c r="J1366" s="78"/>
      <c r="K1366" s="78">
        <f>IF(H1366=0,0,(J1366/H1366)*100)</f>
        <v>0</v>
      </c>
    </row>
    <row r="1367" spans="1:11" ht="12.75">
      <c r="A1367" s="21">
        <v>38615</v>
      </c>
      <c r="B1367" s="208" t="s">
        <v>94</v>
      </c>
      <c r="C1367" s="209"/>
      <c r="D1367" s="209"/>
      <c r="E1367" s="209"/>
      <c r="F1367" s="209"/>
      <c r="G1367" s="210"/>
      <c r="H1367" s="78"/>
      <c r="I1367" s="78">
        <f>J1367-H1367</f>
        <v>0</v>
      </c>
      <c r="J1367" s="78"/>
      <c r="K1367" s="78">
        <f>IF(H1367=0,0,(J1367/H1367)*100)</f>
        <v>0</v>
      </c>
    </row>
    <row r="1368" spans="1:11" ht="22.5" customHeight="1">
      <c r="A1368" s="44" t="s">
        <v>618</v>
      </c>
      <c r="B1368" s="248" t="s">
        <v>96</v>
      </c>
      <c r="C1368" s="248"/>
      <c r="D1368" s="248"/>
      <c r="E1368" s="248"/>
      <c r="F1368" s="248"/>
      <c r="G1368" s="248"/>
      <c r="H1368" s="77">
        <f>SUM(H1369:H1371)</f>
        <v>0</v>
      </c>
      <c r="I1368" s="77">
        <f>SUM(I1369:I1371)</f>
        <v>0</v>
      </c>
      <c r="J1368" s="77">
        <f>SUM(J1369:J1371)</f>
        <v>0</v>
      </c>
      <c r="K1368" s="77">
        <f>SUM(K1369:K1371)</f>
        <v>0</v>
      </c>
    </row>
    <row r="1369" spans="1:11" ht="12.75">
      <c r="A1369" s="21">
        <v>38623</v>
      </c>
      <c r="B1369" s="208" t="s">
        <v>97</v>
      </c>
      <c r="C1369" s="209"/>
      <c r="D1369" s="209"/>
      <c r="E1369" s="209"/>
      <c r="F1369" s="209"/>
      <c r="G1369" s="210"/>
      <c r="H1369" s="78"/>
      <c r="I1369" s="78">
        <f>J1369-H1369</f>
        <v>0</v>
      </c>
      <c r="J1369" s="78"/>
      <c r="K1369" s="78">
        <f>IF(H1369=0,0,(J1369/H1369)*100)</f>
        <v>0</v>
      </c>
    </row>
    <row r="1370" spans="1:11" ht="12.75">
      <c r="A1370" s="21">
        <v>38624</v>
      </c>
      <c r="B1370" s="208" t="s">
        <v>98</v>
      </c>
      <c r="C1370" s="209"/>
      <c r="D1370" s="209"/>
      <c r="E1370" s="209"/>
      <c r="F1370" s="209"/>
      <c r="G1370" s="210"/>
      <c r="H1370" s="78"/>
      <c r="I1370" s="78">
        <f>J1370-H1370</f>
        <v>0</v>
      </c>
      <c r="J1370" s="78"/>
      <c r="K1370" s="78">
        <f>IF(H1370=0,0,(J1370/H1370)*100)</f>
        <v>0</v>
      </c>
    </row>
    <row r="1371" spans="1:11" ht="12.75">
      <c r="A1371" s="21">
        <v>38625</v>
      </c>
      <c r="B1371" s="208" t="s">
        <v>99</v>
      </c>
      <c r="C1371" s="209"/>
      <c r="D1371" s="209"/>
      <c r="E1371" s="209"/>
      <c r="F1371" s="209"/>
      <c r="G1371" s="210"/>
      <c r="H1371" s="78"/>
      <c r="I1371" s="78">
        <f>J1371-H1371</f>
        <v>0</v>
      </c>
      <c r="J1371" s="78"/>
      <c r="K1371" s="78">
        <f>IF(H1371=0,0,(J1371/H1371)*100)</f>
        <v>0</v>
      </c>
    </row>
    <row r="1372" spans="1:11" ht="12.75">
      <c r="A1372" s="44" t="s">
        <v>619</v>
      </c>
      <c r="B1372" s="44" t="s">
        <v>620</v>
      </c>
      <c r="C1372" s="50"/>
      <c r="D1372" s="50"/>
      <c r="E1372" s="50"/>
      <c r="F1372" s="50"/>
      <c r="G1372" s="50"/>
      <c r="H1372" s="77">
        <f>SUM(H1373+H1374)</f>
        <v>0</v>
      </c>
      <c r="I1372" s="77">
        <f>SUM(I1373+I1374)</f>
        <v>0</v>
      </c>
      <c r="J1372" s="77">
        <f>SUM(J1373+J1374)</f>
        <v>0</v>
      </c>
      <c r="K1372" s="77">
        <f>SUM(K1373+K1374)</f>
        <v>0</v>
      </c>
    </row>
    <row r="1373" spans="1:11" ht="12.75">
      <c r="A1373" s="21">
        <v>38631</v>
      </c>
      <c r="B1373" s="173" t="s">
        <v>621</v>
      </c>
      <c r="C1373" s="173"/>
      <c r="D1373" s="173"/>
      <c r="E1373" s="173"/>
      <c r="F1373" s="173"/>
      <c r="G1373" s="173"/>
      <c r="H1373" s="78"/>
      <c r="I1373" s="78">
        <f>J1373-H1373</f>
        <v>0</v>
      </c>
      <c r="J1373" s="78"/>
      <c r="K1373" s="78">
        <f>IF(H1373=0,0,(J1373/H1373)*100)</f>
        <v>0</v>
      </c>
    </row>
    <row r="1374" spans="1:11" ht="12.75">
      <c r="A1374" s="21">
        <v>38632</v>
      </c>
      <c r="B1374" s="173" t="s">
        <v>299</v>
      </c>
      <c r="C1374" s="173"/>
      <c r="D1374" s="173"/>
      <c r="E1374" s="173"/>
      <c r="F1374" s="173"/>
      <c r="G1374" s="173"/>
      <c r="H1374" s="78"/>
      <c r="I1374" s="78">
        <f>J1374-H1374</f>
        <v>0</v>
      </c>
      <c r="J1374" s="78"/>
      <c r="K1374" s="78">
        <f>IF(H1374=0,0,(J1374/H1374)*100)</f>
        <v>0</v>
      </c>
    </row>
    <row r="1375" spans="1:11" ht="33" customHeight="1">
      <c r="A1375" s="51">
        <v>4</v>
      </c>
      <c r="B1375" s="241" t="s">
        <v>622</v>
      </c>
      <c r="C1375" s="241"/>
      <c r="D1375" s="241"/>
      <c r="E1375" s="241"/>
      <c r="F1375" s="241"/>
      <c r="G1375" s="241"/>
      <c r="H1375" s="82">
        <f>SUM(H1376+H1410+H1532+H1545+H1549)</f>
        <v>48000</v>
      </c>
      <c r="I1375" s="82">
        <f>SUM(I1376+I1410+I1532+I1545+I1549)</f>
        <v>-22000</v>
      </c>
      <c r="J1375" s="82">
        <f>SUM(J1376+J1410+J1532+J1545+J1549)</f>
        <v>26000</v>
      </c>
      <c r="K1375" s="82">
        <f>SUM(K1376+K1410+K1532+K1545+K1549)</f>
        <v>152.5</v>
      </c>
    </row>
    <row r="1376" spans="1:11" ht="18" customHeight="1">
      <c r="A1376" s="48">
        <v>41</v>
      </c>
      <c r="B1376" s="178" t="s">
        <v>623</v>
      </c>
      <c r="C1376" s="178"/>
      <c r="D1376" s="178"/>
      <c r="E1376" s="178"/>
      <c r="F1376" s="178"/>
      <c r="G1376" s="178"/>
      <c r="H1376" s="79">
        <f>SUM(H1377+H1392)</f>
        <v>21000</v>
      </c>
      <c r="I1376" s="79">
        <f>SUM(I1377+I1392)</f>
        <v>-21000</v>
      </c>
      <c r="J1376" s="79">
        <f>SUM(J1377+J1392)</f>
        <v>0</v>
      </c>
      <c r="K1376" s="79">
        <f>SUM(K1377+K1392)</f>
        <v>0</v>
      </c>
    </row>
    <row r="1377" spans="1:11" ht="16.5" customHeight="1">
      <c r="A1377" s="40">
        <v>411</v>
      </c>
      <c r="B1377" s="174" t="s">
        <v>624</v>
      </c>
      <c r="C1377" s="174"/>
      <c r="D1377" s="174"/>
      <c r="E1377" s="174"/>
      <c r="F1377" s="174"/>
      <c r="G1377" s="174"/>
      <c r="H1377" s="76">
        <f>SUM(H1378+H1382+H1387)</f>
        <v>0</v>
      </c>
      <c r="I1377" s="76">
        <f>SUM(I1378+I1382+I1387)</f>
        <v>0</v>
      </c>
      <c r="J1377" s="76">
        <f>SUM(J1378+J1382+J1387)</f>
        <v>0</v>
      </c>
      <c r="K1377" s="76">
        <f>SUM(K1378+K1382+K1387)</f>
        <v>0</v>
      </c>
    </row>
    <row r="1378" spans="1:11" ht="16.5" customHeight="1">
      <c r="A1378" s="44" t="s">
        <v>625</v>
      </c>
      <c r="B1378" s="172" t="s">
        <v>626</v>
      </c>
      <c r="C1378" s="172"/>
      <c r="D1378" s="172"/>
      <c r="E1378" s="172"/>
      <c r="F1378" s="172"/>
      <c r="G1378" s="172"/>
      <c r="H1378" s="77">
        <f>SUM(H1379+H1380+H1381)</f>
        <v>0</v>
      </c>
      <c r="I1378" s="77">
        <f>SUM(I1379+I1380+I1381)</f>
        <v>0</v>
      </c>
      <c r="J1378" s="77">
        <f>SUM(J1379+J1380+J1381)</f>
        <v>0</v>
      </c>
      <c r="K1378" s="77">
        <f>SUM(K1379+K1380+K1381)</f>
        <v>0</v>
      </c>
    </row>
    <row r="1379" spans="1:11" ht="12.75">
      <c r="A1379" s="21">
        <v>41111</v>
      </c>
      <c r="B1379" s="173" t="s">
        <v>627</v>
      </c>
      <c r="C1379" s="173"/>
      <c r="D1379" s="173"/>
      <c r="E1379" s="173"/>
      <c r="F1379" s="173"/>
      <c r="G1379" s="173"/>
      <c r="H1379" s="78"/>
      <c r="I1379" s="78">
        <f>J1379-H1379</f>
        <v>0</v>
      </c>
      <c r="J1379" s="78"/>
      <c r="K1379" s="78">
        <f>IF(H1379=0,0,(J1379/H1379)*100)</f>
        <v>0</v>
      </c>
    </row>
    <row r="1380" spans="1:11" ht="12.75">
      <c r="A1380" s="21">
        <v>41112</v>
      </c>
      <c r="B1380" s="173" t="s">
        <v>628</v>
      </c>
      <c r="C1380" s="173"/>
      <c r="D1380" s="173"/>
      <c r="E1380" s="173"/>
      <c r="F1380" s="173"/>
      <c r="G1380" s="173"/>
      <c r="H1380" s="78"/>
      <c r="I1380" s="78">
        <f>J1380-H1380</f>
        <v>0</v>
      </c>
      <c r="J1380" s="78"/>
      <c r="K1380" s="78">
        <f>IF(H1380=0,0,(J1380/H1380)*100)</f>
        <v>0</v>
      </c>
    </row>
    <row r="1381" spans="1:11" ht="12.75">
      <c r="A1381" s="21">
        <v>41119</v>
      </c>
      <c r="B1381" s="173" t="s">
        <v>629</v>
      </c>
      <c r="C1381" s="173"/>
      <c r="D1381" s="173"/>
      <c r="E1381" s="173"/>
      <c r="F1381" s="173"/>
      <c r="G1381" s="173"/>
      <c r="H1381" s="78"/>
      <c r="I1381" s="78">
        <f>J1381-H1381</f>
        <v>0</v>
      </c>
      <c r="J1381" s="78"/>
      <c r="K1381" s="78">
        <f>IF(H1381=0,0,(J1381/H1381)*100)</f>
        <v>0</v>
      </c>
    </row>
    <row r="1382" spans="1:11" ht="12.75">
      <c r="A1382" s="44" t="s">
        <v>630</v>
      </c>
      <c r="B1382" s="172" t="s">
        <v>631</v>
      </c>
      <c r="C1382" s="172"/>
      <c r="D1382" s="172"/>
      <c r="E1382" s="172"/>
      <c r="F1382" s="172"/>
      <c r="G1382" s="172"/>
      <c r="H1382" s="77">
        <f>SUM(H1383+H1384+H1385+H1386)</f>
        <v>0</v>
      </c>
      <c r="I1382" s="77">
        <f>SUM(I1383+I1384+I1385+I1386)</f>
        <v>0</v>
      </c>
      <c r="J1382" s="77">
        <f>SUM(J1383+J1384+J1385+J1386)</f>
        <v>0</v>
      </c>
      <c r="K1382" s="77">
        <f>SUM(K1383+K1384+K1385+K1386)</f>
        <v>0</v>
      </c>
    </row>
    <row r="1383" spans="1:11" ht="12.75">
      <c r="A1383" s="21">
        <v>41121</v>
      </c>
      <c r="B1383" s="173" t="s">
        <v>632</v>
      </c>
      <c r="C1383" s="173"/>
      <c r="D1383" s="173"/>
      <c r="E1383" s="173"/>
      <c r="F1383" s="173"/>
      <c r="G1383" s="173"/>
      <c r="H1383" s="78"/>
      <c r="I1383" s="78">
        <f>J1383-H1383</f>
        <v>0</v>
      </c>
      <c r="J1383" s="78"/>
      <c r="K1383" s="78">
        <f>IF(H1383=0,0,(J1383/H1383)*100)</f>
        <v>0</v>
      </c>
    </row>
    <row r="1384" spans="1:11" ht="12.75">
      <c r="A1384" s="21">
        <v>41122</v>
      </c>
      <c r="B1384" s="173" t="s">
        <v>633</v>
      </c>
      <c r="C1384" s="173"/>
      <c r="D1384" s="173"/>
      <c r="E1384" s="173"/>
      <c r="F1384" s="173"/>
      <c r="G1384" s="173"/>
      <c r="H1384" s="78"/>
      <c r="I1384" s="78">
        <f>J1384-H1384</f>
        <v>0</v>
      </c>
      <c r="J1384" s="78"/>
      <c r="K1384" s="78">
        <f>IF(H1384=0,0,(J1384/H1384)*100)</f>
        <v>0</v>
      </c>
    </row>
    <row r="1385" spans="1:11" ht="12.75">
      <c r="A1385" s="21">
        <v>41123</v>
      </c>
      <c r="B1385" s="173" t="s">
        <v>634</v>
      </c>
      <c r="C1385" s="173"/>
      <c r="D1385" s="173"/>
      <c r="E1385" s="173"/>
      <c r="F1385" s="173"/>
      <c r="G1385" s="173"/>
      <c r="H1385" s="78"/>
      <c r="I1385" s="78">
        <f>J1385-H1385</f>
        <v>0</v>
      </c>
      <c r="J1385" s="78"/>
      <c r="K1385" s="78">
        <f>IF(H1385=0,0,(J1385/H1385)*100)</f>
        <v>0</v>
      </c>
    </row>
    <row r="1386" spans="1:11" ht="12.75">
      <c r="A1386" s="21">
        <v>41129</v>
      </c>
      <c r="B1386" s="173" t="s">
        <v>635</v>
      </c>
      <c r="C1386" s="173"/>
      <c r="D1386" s="173"/>
      <c r="E1386" s="173"/>
      <c r="F1386" s="173"/>
      <c r="G1386" s="173"/>
      <c r="H1386" s="78"/>
      <c r="I1386" s="78">
        <f>J1386-H1386</f>
        <v>0</v>
      </c>
      <c r="J1386" s="78"/>
      <c r="K1386" s="78">
        <f>IF(H1386=0,0,(J1386/H1386)*100)</f>
        <v>0</v>
      </c>
    </row>
    <row r="1387" spans="1:11" ht="12.75">
      <c r="A1387" s="44" t="s">
        <v>636</v>
      </c>
      <c r="B1387" s="172" t="s">
        <v>637</v>
      </c>
      <c r="C1387" s="172"/>
      <c r="D1387" s="172"/>
      <c r="E1387" s="172"/>
      <c r="F1387" s="172"/>
      <c r="G1387" s="172"/>
      <c r="H1387" s="77">
        <f>SUM(H1388+H1389+H1390+H1391)</f>
        <v>0</v>
      </c>
      <c r="I1387" s="77">
        <f>SUM(I1388+I1389+I1390+I1391)</f>
        <v>0</v>
      </c>
      <c r="J1387" s="77">
        <f>SUM(J1388+J1389+J1390+J1391)</f>
        <v>0</v>
      </c>
      <c r="K1387" s="77">
        <f>SUM(K1388+K1389+K1390+K1391)</f>
        <v>0</v>
      </c>
    </row>
    <row r="1388" spans="1:11" ht="12.75">
      <c r="A1388" s="21">
        <v>41131</v>
      </c>
      <c r="B1388" s="173" t="s">
        <v>638</v>
      </c>
      <c r="C1388" s="173"/>
      <c r="D1388" s="173"/>
      <c r="E1388" s="173"/>
      <c r="F1388" s="173"/>
      <c r="G1388" s="173"/>
      <c r="H1388" s="78"/>
      <c r="I1388" s="78">
        <f>J1388-H1388</f>
        <v>0</v>
      </c>
      <c r="J1388" s="78"/>
      <c r="K1388" s="78">
        <f>IF(H1388=0,0,(J1388/H1388)*100)</f>
        <v>0</v>
      </c>
    </row>
    <row r="1389" spans="1:11" ht="12.75">
      <c r="A1389" s="21">
        <v>41132</v>
      </c>
      <c r="B1389" s="173" t="s">
        <v>639</v>
      </c>
      <c r="C1389" s="173"/>
      <c r="D1389" s="173"/>
      <c r="E1389" s="173"/>
      <c r="F1389" s="173"/>
      <c r="G1389" s="173"/>
      <c r="H1389" s="78"/>
      <c r="I1389" s="78">
        <f>J1389-H1389</f>
        <v>0</v>
      </c>
      <c r="J1389" s="78"/>
      <c r="K1389" s="78">
        <f>IF(H1389=0,0,(J1389/H1389)*100)</f>
        <v>0</v>
      </c>
    </row>
    <row r="1390" spans="1:11" ht="12.75">
      <c r="A1390" s="21">
        <v>41133</v>
      </c>
      <c r="B1390" s="173" t="s">
        <v>640</v>
      </c>
      <c r="C1390" s="173"/>
      <c r="D1390" s="173"/>
      <c r="E1390" s="173"/>
      <c r="F1390" s="173"/>
      <c r="G1390" s="173"/>
      <c r="H1390" s="78"/>
      <c r="I1390" s="78">
        <f>J1390-H1390</f>
        <v>0</v>
      </c>
      <c r="J1390" s="78"/>
      <c r="K1390" s="78">
        <f>IF(H1390=0,0,(J1390/H1390)*100)</f>
        <v>0</v>
      </c>
    </row>
    <row r="1391" spans="1:11" ht="12.75">
      <c r="A1391" s="21">
        <v>41139</v>
      </c>
      <c r="B1391" s="173" t="s">
        <v>641</v>
      </c>
      <c r="C1391" s="173"/>
      <c r="D1391" s="173"/>
      <c r="E1391" s="173"/>
      <c r="F1391" s="173"/>
      <c r="G1391" s="173"/>
      <c r="H1391" s="78"/>
      <c r="I1391" s="78">
        <f>J1391-H1391</f>
        <v>0</v>
      </c>
      <c r="J1391" s="78"/>
      <c r="K1391" s="78">
        <f>IF(H1391=0,0,(J1391/H1391)*100)</f>
        <v>0</v>
      </c>
    </row>
    <row r="1392" spans="1:11" ht="12.75">
      <c r="A1392" s="40">
        <v>412</v>
      </c>
      <c r="B1392" s="174" t="s">
        <v>642</v>
      </c>
      <c r="C1392" s="174"/>
      <c r="D1392" s="174"/>
      <c r="E1392" s="174"/>
      <c r="F1392" s="174"/>
      <c r="G1392" s="174"/>
      <c r="H1392" s="76">
        <f>SUM(H1393+H1395+H1397+H1399+H1406+H1408)</f>
        <v>21000</v>
      </c>
      <c r="I1392" s="76">
        <f>SUM(I1393+I1395+I1397+I1399+I1406+I1408)</f>
        <v>-21000</v>
      </c>
      <c r="J1392" s="76">
        <f>SUM(J1393+J1395+J1397+J1399+J1406+J1408)</f>
        <v>0</v>
      </c>
      <c r="K1392" s="76">
        <f>SUM(K1393+K1395+K1397+K1399+K1406+K1408)</f>
        <v>0</v>
      </c>
    </row>
    <row r="1393" spans="1:11" ht="12.75">
      <c r="A1393" s="44" t="s">
        <v>643</v>
      </c>
      <c r="B1393" s="172" t="s">
        <v>644</v>
      </c>
      <c r="C1393" s="172"/>
      <c r="D1393" s="172"/>
      <c r="E1393" s="172"/>
      <c r="F1393" s="172"/>
      <c r="G1393" s="172"/>
      <c r="H1393" s="77">
        <f>SUM(H1394)</f>
        <v>0</v>
      </c>
      <c r="I1393" s="77">
        <f>SUM(I1394)</f>
        <v>0</v>
      </c>
      <c r="J1393" s="77">
        <f>SUM(J1394)</f>
        <v>0</v>
      </c>
      <c r="K1393" s="77">
        <f>SUM(K1394)</f>
        <v>0</v>
      </c>
    </row>
    <row r="1394" spans="1:11" ht="12.75">
      <c r="A1394" s="21">
        <v>41211</v>
      </c>
      <c r="B1394" s="173" t="s">
        <v>644</v>
      </c>
      <c r="C1394" s="173"/>
      <c r="D1394" s="173"/>
      <c r="E1394" s="173"/>
      <c r="F1394" s="173"/>
      <c r="G1394" s="173"/>
      <c r="H1394" s="78"/>
      <c r="I1394" s="78">
        <f>J1394-H1394</f>
        <v>0</v>
      </c>
      <c r="J1394" s="78"/>
      <c r="K1394" s="78">
        <f>IF(H1394=0,0,(J1394/H1394)*100)</f>
        <v>0</v>
      </c>
    </row>
    <row r="1395" spans="1:11" ht="12.75">
      <c r="A1395" s="44" t="s">
        <v>645</v>
      </c>
      <c r="B1395" s="172" t="s">
        <v>646</v>
      </c>
      <c r="C1395" s="172"/>
      <c r="D1395" s="172"/>
      <c r="E1395" s="172"/>
      <c r="F1395" s="172"/>
      <c r="G1395" s="172"/>
      <c r="H1395" s="77">
        <f>SUM(H1396)</f>
        <v>0</v>
      </c>
      <c r="I1395" s="77">
        <f>SUM(I1396)</f>
        <v>0</v>
      </c>
      <c r="J1395" s="77">
        <f>SUM(J1396)</f>
        <v>0</v>
      </c>
      <c r="K1395" s="77">
        <f>SUM(K1396)</f>
        <v>0</v>
      </c>
    </row>
    <row r="1396" spans="1:11" ht="12.75">
      <c r="A1396" s="21">
        <v>41221</v>
      </c>
      <c r="B1396" s="173" t="s">
        <v>646</v>
      </c>
      <c r="C1396" s="173"/>
      <c r="D1396" s="173"/>
      <c r="E1396" s="173"/>
      <c r="F1396" s="173"/>
      <c r="G1396" s="173"/>
      <c r="H1396" s="78"/>
      <c r="I1396" s="78">
        <f>J1396-H1396</f>
        <v>0</v>
      </c>
      <c r="J1396" s="78"/>
      <c r="K1396" s="78">
        <f>IF(H1396=0,0,(J1396/H1396)*100)</f>
        <v>0</v>
      </c>
    </row>
    <row r="1397" spans="1:11" ht="12.75">
      <c r="A1397" s="44" t="s">
        <v>647</v>
      </c>
      <c r="B1397" s="172" t="s">
        <v>648</v>
      </c>
      <c r="C1397" s="172"/>
      <c r="D1397" s="172"/>
      <c r="E1397" s="172"/>
      <c r="F1397" s="172"/>
      <c r="G1397" s="172"/>
      <c r="H1397" s="77">
        <f>SUM(H1398)</f>
        <v>20000</v>
      </c>
      <c r="I1397" s="77">
        <f>SUM(I1398)</f>
        <v>-20000</v>
      </c>
      <c r="J1397" s="77">
        <f>SUM(J1398)</f>
        <v>0</v>
      </c>
      <c r="K1397" s="77">
        <f>SUM(K1398)</f>
        <v>0</v>
      </c>
    </row>
    <row r="1398" spans="1:11" ht="12.75">
      <c r="A1398" s="21">
        <v>41231</v>
      </c>
      <c r="B1398" s="173" t="s">
        <v>648</v>
      </c>
      <c r="C1398" s="173"/>
      <c r="D1398" s="173"/>
      <c r="E1398" s="173"/>
      <c r="F1398" s="173"/>
      <c r="G1398" s="173"/>
      <c r="H1398" s="78">
        <v>20000</v>
      </c>
      <c r="I1398" s="78">
        <f>J1398-H1398</f>
        <v>-20000</v>
      </c>
      <c r="J1398" s="78">
        <v>0</v>
      </c>
      <c r="K1398" s="78">
        <f>IF(H1398=0,0,(J1398/H1398)*100)</f>
        <v>0</v>
      </c>
    </row>
    <row r="1399" spans="1:11" ht="12.75">
      <c r="A1399" s="44" t="s">
        <v>649</v>
      </c>
      <c r="B1399" s="172" t="s">
        <v>650</v>
      </c>
      <c r="C1399" s="172"/>
      <c r="D1399" s="172"/>
      <c r="E1399" s="172"/>
      <c r="F1399" s="172"/>
      <c r="G1399" s="172"/>
      <c r="H1399" s="77">
        <f>SUM(H1400:H1405)</f>
        <v>1000</v>
      </c>
      <c r="I1399" s="77">
        <f>SUM(I1400:I1405)</f>
        <v>-1000</v>
      </c>
      <c r="J1399" s="77">
        <f>SUM(J1400:J1405)</f>
        <v>0</v>
      </c>
      <c r="K1399" s="77">
        <f>SUM(K1400:K1405)</f>
        <v>0</v>
      </c>
    </row>
    <row r="1400" spans="1:11" ht="12.75">
      <c r="A1400" s="21">
        <v>41241</v>
      </c>
      <c r="B1400" s="173" t="s">
        <v>651</v>
      </c>
      <c r="C1400" s="173"/>
      <c r="D1400" s="173"/>
      <c r="E1400" s="173"/>
      <c r="F1400" s="173"/>
      <c r="G1400" s="173"/>
      <c r="H1400" s="78">
        <v>1000</v>
      </c>
      <c r="I1400" s="78">
        <f aca="true" t="shared" si="97" ref="I1400:I1405">J1400-H1400</f>
        <v>-1000</v>
      </c>
      <c r="J1400" s="78">
        <v>0</v>
      </c>
      <c r="K1400" s="78">
        <f aca="true" t="shared" si="98" ref="K1400:K1405">IF(H1400=0,0,(J1400/H1400)*100)</f>
        <v>0</v>
      </c>
    </row>
    <row r="1401" spans="1:11" ht="12.75">
      <c r="A1401" s="21">
        <v>41242</v>
      </c>
      <c r="B1401" s="173" t="s">
        <v>652</v>
      </c>
      <c r="C1401" s="173"/>
      <c r="D1401" s="173"/>
      <c r="E1401" s="173"/>
      <c r="F1401" s="173"/>
      <c r="G1401" s="173"/>
      <c r="H1401" s="78"/>
      <c r="I1401" s="78">
        <f t="shared" si="97"/>
        <v>0</v>
      </c>
      <c r="J1401" s="78"/>
      <c r="K1401" s="78">
        <f t="shared" si="98"/>
        <v>0</v>
      </c>
    </row>
    <row r="1402" spans="1:11" ht="12.75">
      <c r="A1402" s="21">
        <v>41243</v>
      </c>
      <c r="B1402" s="173" t="s">
        <v>653</v>
      </c>
      <c r="C1402" s="173"/>
      <c r="D1402" s="173"/>
      <c r="E1402" s="173"/>
      <c r="F1402" s="173"/>
      <c r="G1402" s="173"/>
      <c r="H1402" s="78"/>
      <c r="I1402" s="78">
        <f t="shared" si="97"/>
        <v>0</v>
      </c>
      <c r="J1402" s="78"/>
      <c r="K1402" s="78">
        <f t="shared" si="98"/>
        <v>0</v>
      </c>
    </row>
    <row r="1403" spans="1:11" ht="12.75">
      <c r="A1403" s="21">
        <v>41244</v>
      </c>
      <c r="B1403" s="173" t="s">
        <v>654</v>
      </c>
      <c r="C1403" s="173"/>
      <c r="D1403" s="173"/>
      <c r="E1403" s="173"/>
      <c r="F1403" s="173"/>
      <c r="G1403" s="173"/>
      <c r="H1403" s="78"/>
      <c r="I1403" s="78">
        <f t="shared" si="97"/>
        <v>0</v>
      </c>
      <c r="J1403" s="78"/>
      <c r="K1403" s="78">
        <f t="shared" si="98"/>
        <v>0</v>
      </c>
    </row>
    <row r="1404" spans="1:11" ht="12.75">
      <c r="A1404" s="21">
        <v>41245</v>
      </c>
      <c r="B1404" s="208" t="s">
        <v>100</v>
      </c>
      <c r="C1404" s="209"/>
      <c r="D1404" s="209"/>
      <c r="E1404" s="209"/>
      <c r="F1404" s="209"/>
      <c r="G1404" s="210"/>
      <c r="H1404" s="78"/>
      <c r="I1404" s="78">
        <f t="shared" si="97"/>
        <v>0</v>
      </c>
      <c r="J1404" s="78"/>
      <c r="K1404" s="78">
        <f t="shared" si="98"/>
        <v>0</v>
      </c>
    </row>
    <row r="1405" spans="1:11" ht="12.75">
      <c r="A1405" s="21">
        <v>41249</v>
      </c>
      <c r="B1405" s="173" t="s">
        <v>655</v>
      </c>
      <c r="C1405" s="173"/>
      <c r="D1405" s="173"/>
      <c r="E1405" s="173"/>
      <c r="F1405" s="173"/>
      <c r="G1405" s="173"/>
      <c r="H1405" s="78"/>
      <c r="I1405" s="78">
        <f t="shared" si="97"/>
        <v>0</v>
      </c>
      <c r="J1405" s="78"/>
      <c r="K1405" s="78">
        <f t="shared" si="98"/>
        <v>0</v>
      </c>
    </row>
    <row r="1406" spans="1:11" ht="12.75">
      <c r="A1406" s="44" t="s">
        <v>656</v>
      </c>
      <c r="B1406" s="172" t="s">
        <v>657</v>
      </c>
      <c r="C1406" s="172"/>
      <c r="D1406" s="172"/>
      <c r="E1406" s="172"/>
      <c r="F1406" s="172"/>
      <c r="G1406" s="172"/>
      <c r="H1406" s="77">
        <f>SUM(H1407)</f>
        <v>0</v>
      </c>
      <c r="I1406" s="77">
        <f>SUM(I1407)</f>
        <v>0</v>
      </c>
      <c r="J1406" s="77">
        <f>SUM(J1407)</f>
        <v>0</v>
      </c>
      <c r="K1406" s="77">
        <f>SUM(K1407)</f>
        <v>0</v>
      </c>
    </row>
    <row r="1407" spans="1:11" ht="12.75">
      <c r="A1407" s="21">
        <v>41251</v>
      </c>
      <c r="B1407" s="173" t="s">
        <v>657</v>
      </c>
      <c r="C1407" s="173"/>
      <c r="D1407" s="173"/>
      <c r="E1407" s="173"/>
      <c r="F1407" s="173"/>
      <c r="G1407" s="173"/>
      <c r="H1407" s="78"/>
      <c r="I1407" s="78">
        <f>J1407-H1407</f>
        <v>0</v>
      </c>
      <c r="J1407" s="78"/>
      <c r="K1407" s="78">
        <f>IF(H1407=0,0,(J1407/H1407)*100)</f>
        <v>0</v>
      </c>
    </row>
    <row r="1408" spans="1:11" ht="12.75">
      <c r="A1408" s="44" t="s">
        <v>658</v>
      </c>
      <c r="B1408" s="172" t="s">
        <v>659</v>
      </c>
      <c r="C1408" s="172"/>
      <c r="D1408" s="172"/>
      <c r="E1408" s="172"/>
      <c r="F1408" s="172"/>
      <c r="G1408" s="172"/>
      <c r="H1408" s="77">
        <f>SUM(H1409)</f>
        <v>0</v>
      </c>
      <c r="I1408" s="77">
        <f>SUM(I1409)</f>
        <v>0</v>
      </c>
      <c r="J1408" s="77">
        <f>SUM(J1409)</f>
        <v>0</v>
      </c>
      <c r="K1408" s="77">
        <f>SUM(K1409)</f>
        <v>0</v>
      </c>
    </row>
    <row r="1409" spans="1:11" ht="12.75">
      <c r="A1409" s="21">
        <v>41261</v>
      </c>
      <c r="B1409" s="173" t="s">
        <v>659</v>
      </c>
      <c r="C1409" s="173"/>
      <c r="D1409" s="173"/>
      <c r="E1409" s="173"/>
      <c r="F1409" s="173"/>
      <c r="G1409" s="173"/>
      <c r="H1409" s="78"/>
      <c r="I1409" s="78">
        <f>J1409-H1409</f>
        <v>0</v>
      </c>
      <c r="J1409" s="78"/>
      <c r="K1409" s="78">
        <f>IF(H1409=0,0,(J1409/H1409)*100)</f>
        <v>0</v>
      </c>
    </row>
    <row r="1410" spans="1:11" ht="17.25" customHeight="1">
      <c r="A1410" s="48">
        <v>42</v>
      </c>
      <c r="B1410" s="178" t="s">
        <v>660</v>
      </c>
      <c r="C1410" s="178"/>
      <c r="D1410" s="178"/>
      <c r="E1410" s="178"/>
      <c r="F1410" s="178"/>
      <c r="G1410" s="178"/>
      <c r="H1410" s="75">
        <f>SUM(H1411+H1440+H1474+H1499+H1511+H1517)</f>
        <v>27000</v>
      </c>
      <c r="I1410" s="75">
        <f>SUM(I1411+I1440+I1474+I1499+I1511+I1517)</f>
        <v>-1000</v>
      </c>
      <c r="J1410" s="75">
        <f>SUM(J1411+J1440+J1474+J1499+J1511+J1517)</f>
        <v>26000</v>
      </c>
      <c r="K1410" s="75">
        <f>SUM(K1411+K1440+K1474+K1499+K1511+K1517)</f>
        <v>152.5</v>
      </c>
    </row>
    <row r="1411" spans="1:11" ht="23.25" customHeight="1">
      <c r="A1411" s="40">
        <v>421</v>
      </c>
      <c r="B1411" s="174" t="s">
        <v>661</v>
      </c>
      <c r="C1411" s="174"/>
      <c r="D1411" s="174"/>
      <c r="E1411" s="174"/>
      <c r="F1411" s="174"/>
      <c r="G1411" s="174"/>
      <c r="H1411" s="76">
        <f>SUM(H1412+H1416+H1425+H1431)</f>
        <v>0</v>
      </c>
      <c r="I1411" s="76">
        <f>SUM(I1412+I1416+I1425+I1431)</f>
        <v>0</v>
      </c>
      <c r="J1411" s="76">
        <f>SUM(J1412+J1416+J1425+J1431)</f>
        <v>0</v>
      </c>
      <c r="K1411" s="76">
        <f>SUM(K1412+K1416+K1425+K1431)</f>
        <v>0</v>
      </c>
    </row>
    <row r="1412" spans="1:11" ht="12.75">
      <c r="A1412" s="44" t="s">
        <v>662</v>
      </c>
      <c r="B1412" s="172" t="s">
        <v>663</v>
      </c>
      <c r="C1412" s="172"/>
      <c r="D1412" s="172"/>
      <c r="E1412" s="172"/>
      <c r="F1412" s="172"/>
      <c r="G1412" s="172"/>
      <c r="H1412" s="77">
        <f>SUM(H1413+H1414+H1415)</f>
        <v>0</v>
      </c>
      <c r="I1412" s="77">
        <f>SUM(I1413+I1414+I1415)</f>
        <v>0</v>
      </c>
      <c r="J1412" s="77">
        <f>SUM(J1413+J1414+J1415)</f>
        <v>0</v>
      </c>
      <c r="K1412" s="77">
        <f>SUM(K1413+K1414+K1415)</f>
        <v>0</v>
      </c>
    </row>
    <row r="1413" spans="1:12" ht="12.75">
      <c r="A1413" s="21">
        <v>42111</v>
      </c>
      <c r="B1413" s="173" t="s">
        <v>664</v>
      </c>
      <c r="C1413" s="173"/>
      <c r="D1413" s="173"/>
      <c r="E1413" s="173"/>
      <c r="F1413" s="173"/>
      <c r="G1413" s="173"/>
      <c r="H1413" s="78"/>
      <c r="I1413" s="78">
        <f>J1413-H1413</f>
        <v>0</v>
      </c>
      <c r="J1413" s="78"/>
      <c r="K1413" s="78">
        <f>IF(H1413=0,0,(J1413/H1413)*100)</f>
        <v>0</v>
      </c>
      <c r="L1413" s="126"/>
    </row>
    <row r="1414" spans="1:11" ht="12.75">
      <c r="A1414" s="21">
        <v>42112</v>
      </c>
      <c r="B1414" s="173" t="s">
        <v>665</v>
      </c>
      <c r="C1414" s="173"/>
      <c r="D1414" s="173"/>
      <c r="E1414" s="173"/>
      <c r="F1414" s="173"/>
      <c r="G1414" s="173"/>
      <c r="H1414" s="78"/>
      <c r="I1414" s="78">
        <f>J1414-H1414</f>
        <v>0</v>
      </c>
      <c r="J1414" s="78"/>
      <c r="K1414" s="78">
        <f>IF(H1414=0,0,(J1414/H1414)*100)</f>
        <v>0</v>
      </c>
    </row>
    <row r="1415" spans="1:11" ht="12.75">
      <c r="A1415" s="21">
        <v>42119</v>
      </c>
      <c r="B1415" s="173" t="s">
        <v>666</v>
      </c>
      <c r="C1415" s="173"/>
      <c r="D1415" s="173"/>
      <c r="E1415" s="173"/>
      <c r="F1415" s="173"/>
      <c r="G1415" s="173"/>
      <c r="H1415" s="78"/>
      <c r="I1415" s="78">
        <f>J1415-H1415</f>
        <v>0</v>
      </c>
      <c r="J1415" s="78"/>
      <c r="K1415" s="78">
        <f>IF(H1415=0,0,(J1415/H1415)*100)</f>
        <v>0</v>
      </c>
    </row>
    <row r="1416" spans="1:11" ht="12.75">
      <c r="A1416" s="44" t="s">
        <v>667</v>
      </c>
      <c r="B1416" s="172" t="s">
        <v>668</v>
      </c>
      <c r="C1416" s="172"/>
      <c r="D1416" s="172"/>
      <c r="E1416" s="172"/>
      <c r="F1416" s="172"/>
      <c r="G1416" s="172"/>
      <c r="H1416" s="77">
        <f>SUM(H1417+H1418+H1419+H1420+H1421+H1422+H1423+H1424)</f>
        <v>0</v>
      </c>
      <c r="I1416" s="77">
        <f>SUM(I1417+I1418+I1419+I1420+I1421+I1422+I1423+I1424)</f>
        <v>0</v>
      </c>
      <c r="J1416" s="77">
        <f>SUM(J1417+J1418+J1419+J1420+J1421+J1422+J1423+J1424)</f>
        <v>0</v>
      </c>
      <c r="K1416" s="77">
        <f>SUM(K1417+K1418+K1419+K1420+K1421+K1422+K1423+K1424)</f>
        <v>0</v>
      </c>
    </row>
    <row r="1417" spans="1:11" ht="12.75">
      <c r="A1417" s="21">
        <v>42121</v>
      </c>
      <c r="B1417" s="173" t="s">
        <v>669</v>
      </c>
      <c r="C1417" s="173"/>
      <c r="D1417" s="173"/>
      <c r="E1417" s="173"/>
      <c r="F1417" s="173"/>
      <c r="G1417" s="173"/>
      <c r="H1417" s="78"/>
      <c r="I1417" s="78">
        <f aca="true" t="shared" si="99" ref="I1417:I1424">J1417-H1417</f>
        <v>0</v>
      </c>
      <c r="J1417" s="78"/>
      <c r="K1417" s="78">
        <f aca="true" t="shared" si="100" ref="K1417:K1424">IF(H1417=0,0,(J1417/H1417)*100)</f>
        <v>0</v>
      </c>
    </row>
    <row r="1418" spans="1:11" ht="12.75">
      <c r="A1418" s="21">
        <v>42122</v>
      </c>
      <c r="B1418" s="21" t="s">
        <v>670</v>
      </c>
      <c r="C1418" s="52"/>
      <c r="D1418" s="52"/>
      <c r="E1418" s="52"/>
      <c r="F1418" s="52"/>
      <c r="G1418" s="52"/>
      <c r="H1418" s="78"/>
      <c r="I1418" s="78">
        <f t="shared" si="99"/>
        <v>0</v>
      </c>
      <c r="J1418" s="78"/>
      <c r="K1418" s="78">
        <f t="shared" si="100"/>
        <v>0</v>
      </c>
    </row>
    <row r="1419" spans="1:11" ht="12.75">
      <c r="A1419" s="21">
        <v>42123</v>
      </c>
      <c r="B1419" s="173" t="s">
        <v>671</v>
      </c>
      <c r="C1419" s="173"/>
      <c r="D1419" s="173"/>
      <c r="E1419" s="173"/>
      <c r="F1419" s="173"/>
      <c r="G1419" s="173"/>
      <c r="H1419" s="78"/>
      <c r="I1419" s="78">
        <f t="shared" si="99"/>
        <v>0</v>
      </c>
      <c r="J1419" s="78"/>
      <c r="K1419" s="78">
        <f t="shared" si="100"/>
        <v>0</v>
      </c>
    </row>
    <row r="1420" spans="1:11" ht="12.75">
      <c r="A1420" s="21">
        <v>42124</v>
      </c>
      <c r="B1420" s="173" t="s">
        <v>672</v>
      </c>
      <c r="C1420" s="173"/>
      <c r="D1420" s="173"/>
      <c r="E1420" s="173"/>
      <c r="F1420" s="173"/>
      <c r="G1420" s="173"/>
      <c r="H1420" s="78"/>
      <c r="I1420" s="78">
        <f t="shared" si="99"/>
        <v>0</v>
      </c>
      <c r="J1420" s="78"/>
      <c r="K1420" s="78">
        <f t="shared" si="100"/>
        <v>0</v>
      </c>
    </row>
    <row r="1421" spans="1:11" ht="12.75">
      <c r="A1421" s="21">
        <v>42125</v>
      </c>
      <c r="B1421" s="173" t="s">
        <v>673</v>
      </c>
      <c r="C1421" s="173"/>
      <c r="D1421" s="173"/>
      <c r="E1421" s="173"/>
      <c r="F1421" s="173"/>
      <c r="G1421" s="173"/>
      <c r="H1421" s="78"/>
      <c r="I1421" s="78">
        <f t="shared" si="99"/>
        <v>0</v>
      </c>
      <c r="J1421" s="78"/>
      <c r="K1421" s="78">
        <f t="shared" si="100"/>
        <v>0</v>
      </c>
    </row>
    <row r="1422" spans="1:11" ht="12.75">
      <c r="A1422" s="21">
        <v>42126</v>
      </c>
      <c r="B1422" s="173" t="s">
        <v>674</v>
      </c>
      <c r="C1422" s="173"/>
      <c r="D1422" s="173"/>
      <c r="E1422" s="173"/>
      <c r="F1422" s="173"/>
      <c r="G1422" s="173"/>
      <c r="H1422" s="78"/>
      <c r="I1422" s="78">
        <f t="shared" si="99"/>
        <v>0</v>
      </c>
      <c r="J1422" s="78"/>
      <c r="K1422" s="78">
        <f t="shared" si="100"/>
        <v>0</v>
      </c>
    </row>
    <row r="1423" spans="1:11" ht="12.75">
      <c r="A1423" s="21">
        <v>42127</v>
      </c>
      <c r="B1423" s="173" t="s">
        <v>675</v>
      </c>
      <c r="C1423" s="173"/>
      <c r="D1423" s="173"/>
      <c r="E1423" s="173"/>
      <c r="F1423" s="173"/>
      <c r="G1423" s="173"/>
      <c r="H1423" s="78"/>
      <c r="I1423" s="78">
        <f t="shared" si="99"/>
        <v>0</v>
      </c>
      <c r="J1423" s="78"/>
      <c r="K1423" s="78">
        <f t="shared" si="100"/>
        <v>0</v>
      </c>
    </row>
    <row r="1424" spans="1:11" ht="12.75">
      <c r="A1424" s="21">
        <v>42129</v>
      </c>
      <c r="B1424" s="173" t="s">
        <v>676</v>
      </c>
      <c r="C1424" s="173"/>
      <c r="D1424" s="173"/>
      <c r="E1424" s="173"/>
      <c r="F1424" s="173"/>
      <c r="G1424" s="173"/>
      <c r="H1424" s="78"/>
      <c r="I1424" s="78">
        <f t="shared" si="99"/>
        <v>0</v>
      </c>
      <c r="J1424" s="78"/>
      <c r="K1424" s="78">
        <f t="shared" si="100"/>
        <v>0</v>
      </c>
    </row>
    <row r="1425" spans="1:11" ht="12.75">
      <c r="A1425" s="44" t="s">
        <v>677</v>
      </c>
      <c r="B1425" s="172" t="s">
        <v>300</v>
      </c>
      <c r="C1425" s="172"/>
      <c r="D1425" s="172"/>
      <c r="E1425" s="172"/>
      <c r="F1425" s="172"/>
      <c r="G1425" s="172"/>
      <c r="H1425" s="77">
        <f>SUM(H1426:H1430)</f>
        <v>0</v>
      </c>
      <c r="I1425" s="77">
        <f>SUM(I1426:I1430)</f>
        <v>0</v>
      </c>
      <c r="J1425" s="77">
        <f>SUM(J1426:J1430)</f>
        <v>0</v>
      </c>
      <c r="K1425" s="77">
        <f>SUM(K1426:K1430)</f>
        <v>0</v>
      </c>
    </row>
    <row r="1426" spans="1:11" ht="12.75">
      <c r="A1426" s="21">
        <v>42131</v>
      </c>
      <c r="B1426" s="173" t="s">
        <v>678</v>
      </c>
      <c r="C1426" s="173"/>
      <c r="D1426" s="173"/>
      <c r="E1426" s="173"/>
      <c r="F1426" s="173"/>
      <c r="G1426" s="173"/>
      <c r="H1426" s="78"/>
      <c r="I1426" s="78">
        <f>J1426-H1426</f>
        <v>0</v>
      </c>
      <c r="J1426" s="78"/>
      <c r="K1426" s="78">
        <f>IF(H1426=0,0,(J1426/H1426)*100)</f>
        <v>0</v>
      </c>
    </row>
    <row r="1427" spans="1:11" ht="12.75">
      <c r="A1427" s="21">
        <v>42132</v>
      </c>
      <c r="B1427" s="173" t="s">
        <v>679</v>
      </c>
      <c r="C1427" s="173"/>
      <c r="D1427" s="173"/>
      <c r="E1427" s="173"/>
      <c r="F1427" s="173"/>
      <c r="G1427" s="173"/>
      <c r="H1427" s="78"/>
      <c r="I1427" s="78">
        <f>J1427-H1427</f>
        <v>0</v>
      </c>
      <c r="J1427" s="78"/>
      <c r="K1427" s="78">
        <f>IF(H1427=0,0,(J1427/H1427)*100)</f>
        <v>0</v>
      </c>
    </row>
    <row r="1428" spans="1:11" ht="12.75">
      <c r="A1428" s="21">
        <v>42133</v>
      </c>
      <c r="B1428" s="173" t="s">
        <v>680</v>
      </c>
      <c r="C1428" s="173"/>
      <c r="D1428" s="173"/>
      <c r="E1428" s="173"/>
      <c r="F1428" s="173"/>
      <c r="G1428" s="173"/>
      <c r="H1428" s="78"/>
      <c r="I1428" s="78">
        <f>J1428-H1428</f>
        <v>0</v>
      </c>
      <c r="J1428" s="78"/>
      <c r="K1428" s="78">
        <f>IF(H1428=0,0,(J1428/H1428)*100)</f>
        <v>0</v>
      </c>
    </row>
    <row r="1429" spans="1:11" ht="12.75">
      <c r="A1429" s="21">
        <v>42134</v>
      </c>
      <c r="B1429" s="173" t="s">
        <v>681</v>
      </c>
      <c r="C1429" s="173"/>
      <c r="D1429" s="173"/>
      <c r="E1429" s="173"/>
      <c r="F1429" s="173"/>
      <c r="G1429" s="173"/>
      <c r="H1429" s="78"/>
      <c r="I1429" s="78">
        <f>J1429-H1429</f>
        <v>0</v>
      </c>
      <c r="J1429" s="78"/>
      <c r="K1429" s="78">
        <f>IF(H1429=0,0,(J1429/H1429)*100)</f>
        <v>0</v>
      </c>
    </row>
    <row r="1430" spans="1:11" ht="12.75">
      <c r="A1430" s="21">
        <v>42139</v>
      </c>
      <c r="B1430" s="173" t="s">
        <v>682</v>
      </c>
      <c r="C1430" s="173"/>
      <c r="D1430" s="173"/>
      <c r="E1430" s="173"/>
      <c r="F1430" s="173"/>
      <c r="G1430" s="173"/>
      <c r="H1430" s="78"/>
      <c r="I1430" s="78">
        <f>J1430-H1430</f>
        <v>0</v>
      </c>
      <c r="J1430" s="78"/>
      <c r="K1430" s="78">
        <f>IF(H1430=0,0,(J1430/H1430)*100)</f>
        <v>0</v>
      </c>
    </row>
    <row r="1431" spans="1:11" ht="12.75">
      <c r="A1431" s="44" t="s">
        <v>683</v>
      </c>
      <c r="B1431" s="172" t="s">
        <v>684</v>
      </c>
      <c r="C1431" s="172"/>
      <c r="D1431" s="172"/>
      <c r="E1431" s="172"/>
      <c r="F1431" s="172"/>
      <c r="G1431" s="172"/>
      <c r="H1431" s="77">
        <f>SUM(H1432:H1439)</f>
        <v>0</v>
      </c>
      <c r="I1431" s="77">
        <f>SUM(I1432:I1439)</f>
        <v>0</v>
      </c>
      <c r="J1431" s="77">
        <f>SUM(J1432:J1439)</f>
        <v>0</v>
      </c>
      <c r="K1431" s="77">
        <f>SUM(K1432:K1439)</f>
        <v>0</v>
      </c>
    </row>
    <row r="1432" spans="1:11" ht="12.75">
      <c r="A1432" s="21">
        <v>42141</v>
      </c>
      <c r="B1432" s="173" t="s">
        <v>685</v>
      </c>
      <c r="C1432" s="173"/>
      <c r="D1432" s="173"/>
      <c r="E1432" s="173"/>
      <c r="F1432" s="173"/>
      <c r="G1432" s="173"/>
      <c r="H1432" s="78"/>
      <c r="I1432" s="78">
        <f aca="true" t="shared" si="101" ref="I1432:I1439">J1432-H1432</f>
        <v>0</v>
      </c>
      <c r="J1432" s="78"/>
      <c r="K1432" s="78">
        <f aca="true" t="shared" si="102" ref="K1432:K1439">IF(H1432=0,0,(J1432/H1432)*100)</f>
        <v>0</v>
      </c>
    </row>
    <row r="1433" spans="1:11" ht="12.75">
      <c r="A1433" s="21">
        <v>42142</v>
      </c>
      <c r="B1433" s="173" t="s">
        <v>686</v>
      </c>
      <c r="C1433" s="173"/>
      <c r="D1433" s="173"/>
      <c r="E1433" s="173"/>
      <c r="F1433" s="173"/>
      <c r="G1433" s="173"/>
      <c r="H1433" s="78"/>
      <c r="I1433" s="78">
        <f t="shared" si="101"/>
        <v>0</v>
      </c>
      <c r="J1433" s="78"/>
      <c r="K1433" s="78">
        <f t="shared" si="102"/>
        <v>0</v>
      </c>
    </row>
    <row r="1434" spans="1:11" ht="12.75">
      <c r="A1434" s="21">
        <v>42143</v>
      </c>
      <c r="B1434" s="173" t="s">
        <v>687</v>
      </c>
      <c r="C1434" s="173"/>
      <c r="D1434" s="173"/>
      <c r="E1434" s="173"/>
      <c r="F1434" s="173"/>
      <c r="G1434" s="173"/>
      <c r="H1434" s="78"/>
      <c r="I1434" s="78">
        <f t="shared" si="101"/>
        <v>0</v>
      </c>
      <c r="J1434" s="78"/>
      <c r="K1434" s="78">
        <f t="shared" si="102"/>
        <v>0</v>
      </c>
    </row>
    <row r="1435" spans="1:11" ht="12.75">
      <c r="A1435" s="21">
        <v>42144</v>
      </c>
      <c r="B1435" s="173" t="s">
        <v>688</v>
      </c>
      <c r="C1435" s="173"/>
      <c r="D1435" s="173"/>
      <c r="E1435" s="173"/>
      <c r="F1435" s="173"/>
      <c r="G1435" s="173"/>
      <c r="H1435" s="78"/>
      <c r="I1435" s="78">
        <f t="shared" si="101"/>
        <v>0</v>
      </c>
      <c r="J1435" s="78"/>
      <c r="K1435" s="78">
        <f t="shared" si="102"/>
        <v>0</v>
      </c>
    </row>
    <row r="1436" spans="1:11" ht="12.75">
      <c r="A1436" s="21">
        <v>42145</v>
      </c>
      <c r="B1436" s="173" t="s">
        <v>689</v>
      </c>
      <c r="C1436" s="173"/>
      <c r="D1436" s="173"/>
      <c r="E1436" s="173"/>
      <c r="F1436" s="173"/>
      <c r="G1436" s="173"/>
      <c r="H1436" s="78"/>
      <c r="I1436" s="78">
        <f t="shared" si="101"/>
        <v>0</v>
      </c>
      <c r="J1436" s="78"/>
      <c r="K1436" s="78">
        <f t="shared" si="102"/>
        <v>0</v>
      </c>
    </row>
    <row r="1437" spans="1:11" ht="12.75">
      <c r="A1437" s="21">
        <v>42146</v>
      </c>
      <c r="B1437" s="173" t="s">
        <v>690</v>
      </c>
      <c r="C1437" s="173"/>
      <c r="D1437" s="173"/>
      <c r="E1437" s="173"/>
      <c r="F1437" s="173"/>
      <c r="G1437" s="173"/>
      <c r="H1437" s="78"/>
      <c r="I1437" s="78">
        <f t="shared" si="101"/>
        <v>0</v>
      </c>
      <c r="J1437" s="78"/>
      <c r="K1437" s="78">
        <f t="shared" si="102"/>
        <v>0</v>
      </c>
    </row>
    <row r="1438" spans="1:11" ht="12.75">
      <c r="A1438" s="21">
        <v>42147</v>
      </c>
      <c r="B1438" s="208" t="s">
        <v>101</v>
      </c>
      <c r="C1438" s="209"/>
      <c r="D1438" s="209"/>
      <c r="E1438" s="209"/>
      <c r="F1438" s="209"/>
      <c r="G1438" s="210"/>
      <c r="H1438" s="78"/>
      <c r="I1438" s="78">
        <f t="shared" si="101"/>
        <v>0</v>
      </c>
      <c r="J1438" s="78"/>
      <c r="K1438" s="78">
        <f t="shared" si="102"/>
        <v>0</v>
      </c>
    </row>
    <row r="1439" spans="1:11" ht="12.75">
      <c r="A1439" s="21">
        <v>42149</v>
      </c>
      <c r="B1439" s="173" t="s">
        <v>691</v>
      </c>
      <c r="C1439" s="173"/>
      <c r="D1439" s="173"/>
      <c r="E1439" s="173"/>
      <c r="F1439" s="173"/>
      <c r="G1439" s="173"/>
      <c r="H1439" s="78"/>
      <c r="I1439" s="78">
        <f t="shared" si="101"/>
        <v>0</v>
      </c>
      <c r="J1439" s="78"/>
      <c r="K1439" s="78">
        <f t="shared" si="102"/>
        <v>0</v>
      </c>
    </row>
    <row r="1440" spans="1:11" ht="18.75" customHeight="1">
      <c r="A1440" s="40">
        <v>422</v>
      </c>
      <c r="B1440" s="174" t="s">
        <v>692</v>
      </c>
      <c r="C1440" s="174"/>
      <c r="D1440" s="174"/>
      <c r="E1440" s="174"/>
      <c r="F1440" s="174"/>
      <c r="G1440" s="174"/>
      <c r="H1440" s="76">
        <f>SUM(H1441+H1445+H1450+H1457+H1460+H1465+H1468+H1472)</f>
        <v>27000</v>
      </c>
      <c r="I1440" s="76">
        <f>SUM(I1441+I1445+I1450+I1457+I1460+I1465+I1468+I1472)</f>
        <v>-1000</v>
      </c>
      <c r="J1440" s="76">
        <f>SUM(J1441+J1445+J1450+J1457+J1460+J1465+J1468+J1472)</f>
        <v>26000</v>
      </c>
      <c r="K1440" s="76">
        <f>SUM(K1441+K1445+K1450+K1457+K1460+K1465+K1468+K1472)</f>
        <v>152.5</v>
      </c>
    </row>
    <row r="1441" spans="1:11" ht="12.75">
      <c r="A1441" s="44" t="s">
        <v>693</v>
      </c>
      <c r="B1441" s="172" t="s">
        <v>694</v>
      </c>
      <c r="C1441" s="172"/>
      <c r="D1441" s="172"/>
      <c r="E1441" s="172"/>
      <c r="F1441" s="172"/>
      <c r="G1441" s="172"/>
      <c r="H1441" s="77">
        <f>SUM(H1442:H1444)</f>
        <v>26000</v>
      </c>
      <c r="I1441" s="77">
        <f>SUM(I1442:I1444)</f>
        <v>0</v>
      </c>
      <c r="J1441" s="77">
        <f>SUM(J1442:J1444)</f>
        <v>26000</v>
      </c>
      <c r="K1441" s="77">
        <f>SUM(K1442:K1444)</f>
        <v>152.5</v>
      </c>
    </row>
    <row r="1442" spans="1:11" ht="12.75">
      <c r="A1442" s="21">
        <v>42211</v>
      </c>
      <c r="B1442" s="173" t="s">
        <v>695</v>
      </c>
      <c r="C1442" s="173"/>
      <c r="D1442" s="173"/>
      <c r="E1442" s="173"/>
      <c r="F1442" s="173"/>
      <c r="G1442" s="173"/>
      <c r="H1442" s="151">
        <v>20000</v>
      </c>
      <c r="I1442" s="78">
        <f>J1442-H1442</f>
        <v>4500</v>
      </c>
      <c r="J1442" s="78">
        <v>24500</v>
      </c>
      <c r="K1442" s="78">
        <f>IF(H1442=0,0,(J1442/H1442)*100)</f>
        <v>122.50000000000001</v>
      </c>
    </row>
    <row r="1443" spans="1:11" ht="12.75">
      <c r="A1443" s="21">
        <v>42212</v>
      </c>
      <c r="B1443" s="173" t="s">
        <v>696</v>
      </c>
      <c r="C1443" s="173"/>
      <c r="D1443" s="173"/>
      <c r="E1443" s="173"/>
      <c r="F1443" s="173"/>
      <c r="G1443" s="173"/>
      <c r="H1443" s="78">
        <v>5000</v>
      </c>
      <c r="I1443" s="78">
        <f>J1443-H1443</f>
        <v>-3500</v>
      </c>
      <c r="J1443" s="78">
        <v>1500</v>
      </c>
      <c r="K1443" s="78">
        <f>IF(H1443=0,0,(J1443/H1443)*100)</f>
        <v>30</v>
      </c>
    </row>
    <row r="1444" spans="1:11" ht="12.75">
      <c r="A1444" s="21">
        <v>42219</v>
      </c>
      <c r="B1444" s="173" t="s">
        <v>697</v>
      </c>
      <c r="C1444" s="173"/>
      <c r="D1444" s="173"/>
      <c r="E1444" s="173"/>
      <c r="F1444" s="173"/>
      <c r="G1444" s="173"/>
      <c r="H1444" s="78">
        <v>1000</v>
      </c>
      <c r="I1444" s="78">
        <f>J1444-H1444</f>
        <v>-1000</v>
      </c>
      <c r="J1444" s="78">
        <v>0</v>
      </c>
      <c r="K1444" s="78">
        <f>IF(H1444=0,0,(J1444/H1444)*100)</f>
        <v>0</v>
      </c>
    </row>
    <row r="1445" spans="1:11" ht="12.75">
      <c r="A1445" s="44" t="s">
        <v>698</v>
      </c>
      <c r="B1445" s="172" t="s">
        <v>699</v>
      </c>
      <c r="C1445" s="172"/>
      <c r="D1445" s="172"/>
      <c r="E1445" s="172"/>
      <c r="F1445" s="172"/>
      <c r="G1445" s="172"/>
      <c r="H1445" s="77">
        <f>SUM(H1446:H1449)</f>
        <v>0</v>
      </c>
      <c r="I1445" s="77">
        <f>SUM(I1446:I1449)</f>
        <v>0</v>
      </c>
      <c r="J1445" s="77">
        <f>SUM(J1446:J1449)</f>
        <v>0</v>
      </c>
      <c r="K1445" s="77">
        <f>SUM(K1446:K1449)</f>
        <v>0</v>
      </c>
    </row>
    <row r="1446" spans="1:11" ht="12.75">
      <c r="A1446" s="21">
        <v>42221</v>
      </c>
      <c r="B1446" s="173" t="s">
        <v>700</v>
      </c>
      <c r="C1446" s="173"/>
      <c r="D1446" s="173"/>
      <c r="E1446" s="173"/>
      <c r="F1446" s="173"/>
      <c r="G1446" s="173"/>
      <c r="H1446" s="78"/>
      <c r="I1446" s="78">
        <f>J1446-H1446</f>
        <v>0</v>
      </c>
      <c r="J1446" s="78"/>
      <c r="K1446" s="78">
        <f>IF(H1446=0,0,(J1446/H1446)*100)</f>
        <v>0</v>
      </c>
    </row>
    <row r="1447" spans="1:11" ht="12.75">
      <c r="A1447" s="21">
        <v>42222</v>
      </c>
      <c r="B1447" s="173" t="s">
        <v>701</v>
      </c>
      <c r="C1447" s="173"/>
      <c r="D1447" s="173"/>
      <c r="E1447" s="173"/>
      <c r="F1447" s="173"/>
      <c r="G1447" s="173"/>
      <c r="H1447" s="78"/>
      <c r="I1447" s="78">
        <f>J1447-H1447</f>
        <v>0</v>
      </c>
      <c r="J1447" s="78"/>
      <c r="K1447" s="78">
        <f>IF(H1447=0,0,(J1447/H1447)*100)</f>
        <v>0</v>
      </c>
    </row>
    <row r="1448" spans="1:11" ht="12.75">
      <c r="A1448" s="21">
        <v>42223</v>
      </c>
      <c r="B1448" s="173" t="s">
        <v>702</v>
      </c>
      <c r="C1448" s="173"/>
      <c r="D1448" s="173"/>
      <c r="E1448" s="173"/>
      <c r="F1448" s="173"/>
      <c r="G1448" s="173"/>
      <c r="H1448" s="78"/>
      <c r="I1448" s="78">
        <f>J1448-H1448</f>
        <v>0</v>
      </c>
      <c r="J1448" s="78"/>
      <c r="K1448" s="78">
        <f>IF(H1448=0,0,(J1448/H1448)*100)</f>
        <v>0</v>
      </c>
    </row>
    <row r="1449" spans="1:11" ht="12.75">
      <c r="A1449" s="21">
        <v>42229</v>
      </c>
      <c r="B1449" s="173" t="s">
        <v>703</v>
      </c>
      <c r="C1449" s="173"/>
      <c r="D1449" s="173"/>
      <c r="E1449" s="173"/>
      <c r="F1449" s="173"/>
      <c r="G1449" s="173"/>
      <c r="H1449" s="78"/>
      <c r="I1449" s="78">
        <f>J1449-H1449</f>
        <v>0</v>
      </c>
      <c r="J1449" s="78"/>
      <c r="K1449" s="78">
        <f>IF(H1449=0,0,(J1449/H1449)*100)</f>
        <v>0</v>
      </c>
    </row>
    <row r="1450" spans="1:11" ht="12.75">
      <c r="A1450" s="44" t="s">
        <v>704</v>
      </c>
      <c r="B1450" s="172" t="s">
        <v>705</v>
      </c>
      <c r="C1450" s="172"/>
      <c r="D1450" s="172"/>
      <c r="E1450" s="172"/>
      <c r="F1450" s="172"/>
      <c r="G1450" s="172"/>
      <c r="H1450" s="77">
        <f>SUM(H1451:H1456)</f>
        <v>1000</v>
      </c>
      <c r="I1450" s="77">
        <f>SUM(I1451:I1456)</f>
        <v>-1000</v>
      </c>
      <c r="J1450" s="77">
        <f>SUM(J1451:J1456)</f>
        <v>0</v>
      </c>
      <c r="K1450" s="77">
        <f>SUM(K1451:K1456)</f>
        <v>0</v>
      </c>
    </row>
    <row r="1451" spans="1:11" ht="12.75">
      <c r="A1451" s="21">
        <v>42231</v>
      </c>
      <c r="B1451" s="173" t="s">
        <v>706</v>
      </c>
      <c r="C1451" s="173"/>
      <c r="D1451" s="173"/>
      <c r="E1451" s="173"/>
      <c r="F1451" s="173"/>
      <c r="G1451" s="173"/>
      <c r="H1451" s="78">
        <v>1000</v>
      </c>
      <c r="I1451" s="78">
        <f aca="true" t="shared" si="103" ref="I1451:I1456">J1451-H1451</f>
        <v>-1000</v>
      </c>
      <c r="J1451" s="78">
        <v>0</v>
      </c>
      <c r="K1451" s="78">
        <f aca="true" t="shared" si="104" ref="K1451:K1456">IF(H1451=0,0,(J1451/H1451)*100)</f>
        <v>0</v>
      </c>
    </row>
    <row r="1452" spans="1:11" ht="12.75">
      <c r="A1452" s="21">
        <v>42232</v>
      </c>
      <c r="B1452" s="173" t="s">
        <v>707</v>
      </c>
      <c r="C1452" s="173"/>
      <c r="D1452" s="173"/>
      <c r="E1452" s="173"/>
      <c r="F1452" s="173"/>
      <c r="G1452" s="173"/>
      <c r="H1452" s="78"/>
      <c r="I1452" s="78">
        <f t="shared" si="103"/>
        <v>0</v>
      </c>
      <c r="J1452" s="78"/>
      <c r="K1452" s="78">
        <f t="shared" si="104"/>
        <v>0</v>
      </c>
    </row>
    <row r="1453" spans="1:11" ht="12.75">
      <c r="A1453" s="21">
        <v>42233</v>
      </c>
      <c r="B1453" s="173" t="s">
        <v>708</v>
      </c>
      <c r="C1453" s="173"/>
      <c r="D1453" s="173"/>
      <c r="E1453" s="173"/>
      <c r="F1453" s="173"/>
      <c r="G1453" s="173"/>
      <c r="H1453" s="78"/>
      <c r="I1453" s="78">
        <f t="shared" si="103"/>
        <v>0</v>
      </c>
      <c r="J1453" s="78"/>
      <c r="K1453" s="78">
        <f t="shared" si="104"/>
        <v>0</v>
      </c>
    </row>
    <row r="1454" spans="1:11" ht="12.75">
      <c r="A1454" s="21">
        <v>42234</v>
      </c>
      <c r="B1454" s="173" t="s">
        <v>709</v>
      </c>
      <c r="C1454" s="173"/>
      <c r="D1454" s="173"/>
      <c r="E1454" s="173"/>
      <c r="F1454" s="173"/>
      <c r="G1454" s="173"/>
      <c r="H1454" s="78"/>
      <c r="I1454" s="78">
        <f t="shared" si="103"/>
        <v>0</v>
      </c>
      <c r="J1454" s="78"/>
      <c r="K1454" s="78">
        <f t="shared" si="104"/>
        <v>0</v>
      </c>
    </row>
    <row r="1455" spans="1:11" ht="12.75">
      <c r="A1455" s="21">
        <v>42235</v>
      </c>
      <c r="B1455" s="173" t="s">
        <v>710</v>
      </c>
      <c r="C1455" s="173"/>
      <c r="D1455" s="173"/>
      <c r="E1455" s="173"/>
      <c r="F1455" s="173"/>
      <c r="G1455" s="173"/>
      <c r="H1455" s="78"/>
      <c r="I1455" s="78">
        <f t="shared" si="103"/>
        <v>0</v>
      </c>
      <c r="J1455" s="78"/>
      <c r="K1455" s="78">
        <f t="shared" si="104"/>
        <v>0</v>
      </c>
    </row>
    <row r="1456" spans="1:11" ht="12.75">
      <c r="A1456" s="21">
        <v>42239</v>
      </c>
      <c r="B1456" s="173" t="s">
        <v>711</v>
      </c>
      <c r="C1456" s="173"/>
      <c r="D1456" s="173"/>
      <c r="E1456" s="173"/>
      <c r="F1456" s="173"/>
      <c r="G1456" s="173"/>
      <c r="H1456" s="78"/>
      <c r="I1456" s="78">
        <f t="shared" si="103"/>
        <v>0</v>
      </c>
      <c r="J1456" s="78"/>
      <c r="K1456" s="78">
        <f t="shared" si="104"/>
        <v>0</v>
      </c>
    </row>
    <row r="1457" spans="1:11" ht="12.75">
      <c r="A1457" s="44" t="s">
        <v>712</v>
      </c>
      <c r="B1457" s="172" t="s">
        <v>713</v>
      </c>
      <c r="C1457" s="172"/>
      <c r="D1457" s="172"/>
      <c r="E1457" s="172"/>
      <c r="F1457" s="172"/>
      <c r="G1457" s="172"/>
      <c r="H1457" s="77">
        <f>SUM(H1458:H1459)</f>
        <v>0</v>
      </c>
      <c r="I1457" s="77">
        <f>SUM(I1458:I1459)</f>
        <v>0</v>
      </c>
      <c r="J1457" s="77">
        <f>SUM(J1458:J1459)</f>
        <v>0</v>
      </c>
      <c r="K1457" s="77">
        <f>SUM(K1458:K1459)</f>
        <v>0</v>
      </c>
    </row>
    <row r="1458" spans="1:11" ht="12.75">
      <c r="A1458" s="21">
        <v>42241</v>
      </c>
      <c r="B1458" s="173" t="s">
        <v>714</v>
      </c>
      <c r="C1458" s="173"/>
      <c r="D1458" s="173"/>
      <c r="E1458" s="173"/>
      <c r="F1458" s="173"/>
      <c r="G1458" s="173"/>
      <c r="H1458" s="78"/>
      <c r="I1458" s="78">
        <f>J1458-H1458</f>
        <v>0</v>
      </c>
      <c r="J1458" s="78"/>
      <c r="K1458" s="78">
        <f>IF(H1458=0,0,(J1458/H1458)*100)</f>
        <v>0</v>
      </c>
    </row>
    <row r="1459" spans="1:11" ht="12.75">
      <c r="A1459" s="21">
        <v>42242</v>
      </c>
      <c r="B1459" s="173" t="s">
        <v>715</v>
      </c>
      <c r="C1459" s="173"/>
      <c r="D1459" s="173"/>
      <c r="E1459" s="173"/>
      <c r="F1459" s="173"/>
      <c r="G1459" s="173"/>
      <c r="H1459" s="78"/>
      <c r="I1459" s="78">
        <f>J1459-H1459</f>
        <v>0</v>
      </c>
      <c r="J1459" s="78"/>
      <c r="K1459" s="78">
        <f>IF(H1459=0,0,(J1459/H1459)*100)</f>
        <v>0</v>
      </c>
    </row>
    <row r="1460" spans="1:11" ht="12.75">
      <c r="A1460" s="44" t="s">
        <v>716</v>
      </c>
      <c r="B1460" s="172" t="s">
        <v>717</v>
      </c>
      <c r="C1460" s="172"/>
      <c r="D1460" s="172"/>
      <c r="E1460" s="172"/>
      <c r="F1460" s="172"/>
      <c r="G1460" s="172"/>
      <c r="H1460" s="77">
        <f>SUM(H1461:H1464)</f>
        <v>0</v>
      </c>
      <c r="I1460" s="77">
        <f>SUM(I1461:I1464)</f>
        <v>0</v>
      </c>
      <c r="J1460" s="77">
        <f>SUM(J1461:J1464)</f>
        <v>0</v>
      </c>
      <c r="K1460" s="77">
        <f>SUM(K1461:K1464)</f>
        <v>0</v>
      </c>
    </row>
    <row r="1461" spans="1:11" ht="12.75">
      <c r="A1461" s="21">
        <v>42251</v>
      </c>
      <c r="B1461" s="173" t="s">
        <v>718</v>
      </c>
      <c r="C1461" s="173"/>
      <c r="D1461" s="173"/>
      <c r="E1461" s="173"/>
      <c r="F1461" s="173"/>
      <c r="G1461" s="173"/>
      <c r="H1461" s="78"/>
      <c r="I1461" s="78">
        <f>J1461-H1461</f>
        <v>0</v>
      </c>
      <c r="J1461" s="78"/>
      <c r="K1461" s="78">
        <f>IF(H1461=0,0,(J1461/H1461)*100)</f>
        <v>0</v>
      </c>
    </row>
    <row r="1462" spans="1:11" ht="12.75">
      <c r="A1462" s="21">
        <v>42252</v>
      </c>
      <c r="B1462" s="173" t="s">
        <v>719</v>
      </c>
      <c r="C1462" s="173"/>
      <c r="D1462" s="173"/>
      <c r="E1462" s="173"/>
      <c r="F1462" s="173"/>
      <c r="G1462" s="173"/>
      <c r="H1462" s="78"/>
      <c r="I1462" s="78">
        <f>J1462-H1462</f>
        <v>0</v>
      </c>
      <c r="J1462" s="78"/>
      <c r="K1462" s="78">
        <f>IF(H1462=0,0,(J1462/H1462)*100)</f>
        <v>0</v>
      </c>
    </row>
    <row r="1463" spans="1:11" ht="12.75">
      <c r="A1463" s="21">
        <v>42253</v>
      </c>
      <c r="B1463" s="173" t="s">
        <v>720</v>
      </c>
      <c r="C1463" s="173"/>
      <c r="D1463" s="173"/>
      <c r="E1463" s="173"/>
      <c r="F1463" s="173"/>
      <c r="G1463" s="173"/>
      <c r="H1463" s="78"/>
      <c r="I1463" s="78">
        <f>J1463-H1463</f>
        <v>0</v>
      </c>
      <c r="J1463" s="78"/>
      <c r="K1463" s="78">
        <f>IF(H1463=0,0,(J1463/H1463)*100)</f>
        <v>0</v>
      </c>
    </row>
    <row r="1464" spans="1:11" ht="12.75">
      <c r="A1464" s="21">
        <v>42259</v>
      </c>
      <c r="B1464" s="173" t="s">
        <v>721</v>
      </c>
      <c r="C1464" s="173"/>
      <c r="D1464" s="173"/>
      <c r="E1464" s="173"/>
      <c r="F1464" s="173"/>
      <c r="G1464" s="173"/>
      <c r="H1464" s="78"/>
      <c r="I1464" s="78">
        <f>J1464-H1464</f>
        <v>0</v>
      </c>
      <c r="J1464" s="78"/>
      <c r="K1464" s="78">
        <f>IF(H1464=0,0,(J1464/H1464)*100)</f>
        <v>0</v>
      </c>
    </row>
    <row r="1465" spans="1:11" ht="12.75">
      <c r="A1465" s="44" t="s">
        <v>722</v>
      </c>
      <c r="B1465" s="172" t="s">
        <v>723</v>
      </c>
      <c r="C1465" s="172"/>
      <c r="D1465" s="172"/>
      <c r="E1465" s="172"/>
      <c r="F1465" s="172"/>
      <c r="G1465" s="172"/>
      <c r="H1465" s="77">
        <f>SUM(H1466:H1467)</f>
        <v>0</v>
      </c>
      <c r="I1465" s="77">
        <f>SUM(I1466:I1467)</f>
        <v>0</v>
      </c>
      <c r="J1465" s="77">
        <f>SUM(J1466:J1467)</f>
        <v>0</v>
      </c>
      <c r="K1465" s="77">
        <f>SUM(K1466:K1467)</f>
        <v>0</v>
      </c>
    </row>
    <row r="1466" spans="1:11" ht="12.75">
      <c r="A1466" s="21">
        <v>42261</v>
      </c>
      <c r="B1466" s="173" t="s">
        <v>724</v>
      </c>
      <c r="C1466" s="173"/>
      <c r="D1466" s="173"/>
      <c r="E1466" s="173"/>
      <c r="F1466" s="173"/>
      <c r="G1466" s="173"/>
      <c r="H1466" s="78"/>
      <c r="I1466" s="78">
        <f>J1466-H1466</f>
        <v>0</v>
      </c>
      <c r="J1466" s="78"/>
      <c r="K1466" s="78">
        <f>IF(H1466=0,0,(J1466/H1466)*100)</f>
        <v>0</v>
      </c>
    </row>
    <row r="1467" spans="1:11" ht="12.75">
      <c r="A1467" s="21">
        <v>42262</v>
      </c>
      <c r="B1467" s="173" t="s">
        <v>725</v>
      </c>
      <c r="C1467" s="173"/>
      <c r="D1467" s="173"/>
      <c r="E1467" s="173"/>
      <c r="F1467" s="173"/>
      <c r="G1467" s="173"/>
      <c r="H1467" s="78"/>
      <c r="I1467" s="78">
        <f>J1467-H1467</f>
        <v>0</v>
      </c>
      <c r="J1467" s="78"/>
      <c r="K1467" s="78">
        <f>IF(H1467=0,0,(J1467/H1467)*100)</f>
        <v>0</v>
      </c>
    </row>
    <row r="1468" spans="1:11" ht="12.75">
      <c r="A1468" s="44" t="s">
        <v>726</v>
      </c>
      <c r="B1468" s="172" t="s">
        <v>727</v>
      </c>
      <c r="C1468" s="172"/>
      <c r="D1468" s="172"/>
      <c r="E1468" s="172"/>
      <c r="F1468" s="172"/>
      <c r="G1468" s="172"/>
      <c r="H1468" s="77">
        <f>SUM(H1469:H1471)</f>
        <v>0</v>
      </c>
      <c r="I1468" s="77">
        <f>SUM(I1469:I1471)</f>
        <v>0</v>
      </c>
      <c r="J1468" s="77">
        <f>SUM(J1469:J1471)</f>
        <v>0</v>
      </c>
      <c r="K1468" s="77">
        <f>SUM(K1469:K1471)</f>
        <v>0</v>
      </c>
    </row>
    <row r="1469" spans="1:11" ht="12.75">
      <c r="A1469" s="21">
        <v>42271</v>
      </c>
      <c r="B1469" s="173" t="s">
        <v>728</v>
      </c>
      <c r="C1469" s="173"/>
      <c r="D1469" s="173"/>
      <c r="E1469" s="173"/>
      <c r="F1469" s="173"/>
      <c r="G1469" s="173"/>
      <c r="H1469" s="78"/>
      <c r="I1469" s="78">
        <f>J1469-H1469</f>
        <v>0</v>
      </c>
      <c r="J1469" s="78"/>
      <c r="K1469" s="78">
        <f>IF(H1469=0,0,(J1469/H1469)*100)</f>
        <v>0</v>
      </c>
    </row>
    <row r="1470" spans="1:11" ht="12.75">
      <c r="A1470" s="21">
        <v>42272</v>
      </c>
      <c r="B1470" s="173" t="s">
        <v>729</v>
      </c>
      <c r="C1470" s="173"/>
      <c r="D1470" s="173"/>
      <c r="E1470" s="173"/>
      <c r="F1470" s="173"/>
      <c r="G1470" s="173"/>
      <c r="H1470" s="78"/>
      <c r="I1470" s="78">
        <f>J1470-H1470</f>
        <v>0</v>
      </c>
      <c r="J1470" s="78"/>
      <c r="K1470" s="78">
        <f>IF(H1470=0,0,(J1470/H1470)*100)</f>
        <v>0</v>
      </c>
    </row>
    <row r="1471" spans="1:11" ht="12.75">
      <c r="A1471" s="21">
        <v>42273</v>
      </c>
      <c r="B1471" s="173" t="s">
        <v>730</v>
      </c>
      <c r="C1471" s="173"/>
      <c r="D1471" s="173"/>
      <c r="E1471" s="173"/>
      <c r="F1471" s="173"/>
      <c r="G1471" s="173"/>
      <c r="H1471" s="78"/>
      <c r="I1471" s="78">
        <f>J1471-H1471</f>
        <v>0</v>
      </c>
      <c r="J1471" s="78"/>
      <c r="K1471" s="78">
        <f>IF(H1471=0,0,(J1471/H1471)*100)</f>
        <v>0</v>
      </c>
    </row>
    <row r="1472" spans="1:11" ht="12.75">
      <c r="A1472" s="54" t="s">
        <v>962</v>
      </c>
      <c r="B1472" s="172" t="s">
        <v>963</v>
      </c>
      <c r="C1472" s="172"/>
      <c r="D1472" s="172"/>
      <c r="E1472" s="172"/>
      <c r="F1472" s="172"/>
      <c r="G1472" s="172"/>
      <c r="H1472" s="77">
        <f>SUM(H1473)</f>
        <v>0</v>
      </c>
      <c r="I1472" s="77">
        <f>SUM(I1473)</f>
        <v>0</v>
      </c>
      <c r="J1472" s="77">
        <f>SUM(J1473)</f>
        <v>0</v>
      </c>
      <c r="K1472" s="77">
        <f>SUM(K1473)</f>
        <v>0</v>
      </c>
    </row>
    <row r="1473" spans="1:11" ht="12.75">
      <c r="A1473" s="21">
        <v>42281</v>
      </c>
      <c r="B1473" s="208" t="s">
        <v>963</v>
      </c>
      <c r="C1473" s="209"/>
      <c r="D1473" s="209"/>
      <c r="E1473" s="209"/>
      <c r="F1473" s="209"/>
      <c r="G1473" s="210"/>
      <c r="H1473" s="78"/>
      <c r="I1473" s="78">
        <f>J1473-H1473</f>
        <v>0</v>
      </c>
      <c r="J1473" s="78"/>
      <c r="K1473" s="78">
        <f>IF(H1473=0,0,(J1473/H1473)*100)</f>
        <v>0</v>
      </c>
    </row>
    <row r="1474" spans="1:11" ht="16.5" customHeight="1">
      <c r="A1474" s="40">
        <v>423</v>
      </c>
      <c r="B1474" s="174" t="s">
        <v>731</v>
      </c>
      <c r="C1474" s="174"/>
      <c r="D1474" s="174"/>
      <c r="E1474" s="174"/>
      <c r="F1474" s="174"/>
      <c r="G1474" s="174"/>
      <c r="H1474" s="76">
        <f>SUM(H1475+H1485+H1491+H1495)</f>
        <v>0</v>
      </c>
      <c r="I1474" s="76">
        <f>SUM(I1475+I1485+I1491+I1495)</f>
        <v>0</v>
      </c>
      <c r="J1474" s="76">
        <f>SUM(J1475+J1485+J1491+J1495)</f>
        <v>0</v>
      </c>
      <c r="K1474" s="76">
        <f>SUM(K1475+K1485+K1491+K1495)</f>
        <v>0</v>
      </c>
    </row>
    <row r="1475" spans="1:11" ht="18.75" customHeight="1">
      <c r="A1475" s="44" t="s">
        <v>732</v>
      </c>
      <c r="B1475" s="172" t="s">
        <v>733</v>
      </c>
      <c r="C1475" s="172"/>
      <c r="D1475" s="172"/>
      <c r="E1475" s="172"/>
      <c r="F1475" s="172"/>
      <c r="G1475" s="172"/>
      <c r="H1475" s="77">
        <f>SUM(H1476:H1484)</f>
        <v>0</v>
      </c>
      <c r="I1475" s="77">
        <f>SUM(I1476:I1484)</f>
        <v>0</v>
      </c>
      <c r="J1475" s="77">
        <f>SUM(J1476:J1484)</f>
        <v>0</v>
      </c>
      <c r="K1475" s="77">
        <f>SUM(K1476:K1484)</f>
        <v>0</v>
      </c>
    </row>
    <row r="1476" spans="1:11" ht="12.75">
      <c r="A1476" s="21">
        <v>42311</v>
      </c>
      <c r="B1476" s="173" t="s">
        <v>734</v>
      </c>
      <c r="C1476" s="173"/>
      <c r="D1476" s="173"/>
      <c r="E1476" s="173"/>
      <c r="F1476" s="173"/>
      <c r="G1476" s="173"/>
      <c r="H1476" s="78"/>
      <c r="I1476" s="78">
        <f aca="true" t="shared" si="105" ref="I1476:I1484">J1476-H1476</f>
        <v>0</v>
      </c>
      <c r="J1476" s="78"/>
      <c r="K1476" s="78">
        <f aca="true" t="shared" si="106" ref="K1476:K1484">IF(H1476=0,0,(J1476/H1476)*100)</f>
        <v>0</v>
      </c>
    </row>
    <row r="1477" spans="1:11" ht="12.75">
      <c r="A1477" s="21">
        <v>42312</v>
      </c>
      <c r="B1477" s="173" t="s">
        <v>735</v>
      </c>
      <c r="C1477" s="173"/>
      <c r="D1477" s="173"/>
      <c r="E1477" s="173"/>
      <c r="F1477" s="173"/>
      <c r="G1477" s="173"/>
      <c r="H1477" s="78"/>
      <c r="I1477" s="78">
        <f t="shared" si="105"/>
        <v>0</v>
      </c>
      <c r="J1477" s="78"/>
      <c r="K1477" s="78">
        <f t="shared" si="106"/>
        <v>0</v>
      </c>
    </row>
    <row r="1478" spans="1:11" ht="12.75">
      <c r="A1478" s="21">
        <v>42313</v>
      </c>
      <c r="B1478" s="173" t="s">
        <v>736</v>
      </c>
      <c r="C1478" s="173"/>
      <c r="D1478" s="173"/>
      <c r="E1478" s="173"/>
      <c r="F1478" s="173"/>
      <c r="G1478" s="173"/>
      <c r="H1478" s="78"/>
      <c r="I1478" s="78">
        <f t="shared" si="105"/>
        <v>0</v>
      </c>
      <c r="J1478" s="78"/>
      <c r="K1478" s="78">
        <f t="shared" si="106"/>
        <v>0</v>
      </c>
    </row>
    <row r="1479" spans="1:11" ht="12.75">
      <c r="A1479" s="21">
        <v>42314</v>
      </c>
      <c r="B1479" s="173" t="s">
        <v>737</v>
      </c>
      <c r="C1479" s="173"/>
      <c r="D1479" s="173"/>
      <c r="E1479" s="173"/>
      <c r="F1479" s="173"/>
      <c r="G1479" s="173"/>
      <c r="H1479" s="78"/>
      <c r="I1479" s="78">
        <f t="shared" si="105"/>
        <v>0</v>
      </c>
      <c r="J1479" s="78"/>
      <c r="K1479" s="78">
        <f t="shared" si="106"/>
        <v>0</v>
      </c>
    </row>
    <row r="1480" spans="1:11" ht="12.75">
      <c r="A1480" s="21">
        <v>42315</v>
      </c>
      <c r="B1480" s="173" t="s">
        <v>738</v>
      </c>
      <c r="C1480" s="173"/>
      <c r="D1480" s="173"/>
      <c r="E1480" s="173"/>
      <c r="F1480" s="173"/>
      <c r="G1480" s="173"/>
      <c r="H1480" s="78"/>
      <c r="I1480" s="78">
        <f t="shared" si="105"/>
        <v>0</v>
      </c>
      <c r="J1480" s="78"/>
      <c r="K1480" s="78">
        <f t="shared" si="106"/>
        <v>0</v>
      </c>
    </row>
    <row r="1481" spans="1:11" ht="12.75">
      <c r="A1481" s="21">
        <v>42316</v>
      </c>
      <c r="B1481" s="173" t="s">
        <v>739</v>
      </c>
      <c r="C1481" s="173"/>
      <c r="D1481" s="173"/>
      <c r="E1481" s="173"/>
      <c r="F1481" s="173"/>
      <c r="G1481" s="173"/>
      <c r="H1481" s="78"/>
      <c r="I1481" s="78">
        <f t="shared" si="105"/>
        <v>0</v>
      </c>
      <c r="J1481" s="78"/>
      <c r="K1481" s="78">
        <f t="shared" si="106"/>
        <v>0</v>
      </c>
    </row>
    <row r="1482" spans="1:11" ht="12.75">
      <c r="A1482" s="21">
        <v>42317</v>
      </c>
      <c r="B1482" s="173" t="s">
        <v>740</v>
      </c>
      <c r="C1482" s="173"/>
      <c r="D1482" s="173"/>
      <c r="E1482" s="173"/>
      <c r="F1482" s="173"/>
      <c r="G1482" s="173"/>
      <c r="H1482" s="78"/>
      <c r="I1482" s="78">
        <f t="shared" si="105"/>
        <v>0</v>
      </c>
      <c r="J1482" s="78"/>
      <c r="K1482" s="78">
        <f t="shared" si="106"/>
        <v>0</v>
      </c>
    </row>
    <row r="1483" spans="1:11" ht="12.75">
      <c r="A1483" s="21">
        <v>42318</v>
      </c>
      <c r="B1483" s="173" t="s">
        <v>741</v>
      </c>
      <c r="C1483" s="173"/>
      <c r="D1483" s="173"/>
      <c r="E1483" s="173"/>
      <c r="F1483" s="173"/>
      <c r="G1483" s="173"/>
      <c r="H1483" s="78"/>
      <c r="I1483" s="78">
        <f t="shared" si="105"/>
        <v>0</v>
      </c>
      <c r="J1483" s="78"/>
      <c r="K1483" s="78">
        <f t="shared" si="106"/>
        <v>0</v>
      </c>
    </row>
    <row r="1484" spans="1:11" ht="12.75">
      <c r="A1484" s="21">
        <v>42319</v>
      </c>
      <c r="B1484" s="173" t="s">
        <v>742</v>
      </c>
      <c r="C1484" s="173"/>
      <c r="D1484" s="173"/>
      <c r="E1484" s="173"/>
      <c r="F1484" s="173"/>
      <c r="G1484" s="173"/>
      <c r="H1484" s="78"/>
      <c r="I1484" s="78">
        <f t="shared" si="105"/>
        <v>0</v>
      </c>
      <c r="J1484" s="78"/>
      <c r="K1484" s="78">
        <f t="shared" si="106"/>
        <v>0</v>
      </c>
    </row>
    <row r="1485" spans="1:11" ht="12.75">
      <c r="A1485" s="44" t="s">
        <v>743</v>
      </c>
      <c r="B1485" s="172" t="s">
        <v>744</v>
      </c>
      <c r="C1485" s="172"/>
      <c r="D1485" s="172"/>
      <c r="E1485" s="172"/>
      <c r="F1485" s="172"/>
      <c r="G1485" s="172"/>
      <c r="H1485" s="77">
        <f>SUM(H1486:H1490)</f>
        <v>0</v>
      </c>
      <c r="I1485" s="77">
        <f>SUM(I1486:I1490)</f>
        <v>0</v>
      </c>
      <c r="J1485" s="77">
        <f>SUM(J1486:J1490)</f>
        <v>0</v>
      </c>
      <c r="K1485" s="77">
        <f>SUM(K1486:K1490)</f>
        <v>0</v>
      </c>
    </row>
    <row r="1486" spans="1:11" ht="12.75">
      <c r="A1486" s="21">
        <v>42321</v>
      </c>
      <c r="B1486" s="173" t="s">
        <v>745</v>
      </c>
      <c r="C1486" s="173"/>
      <c r="D1486" s="173"/>
      <c r="E1486" s="173"/>
      <c r="F1486" s="173"/>
      <c r="G1486" s="173"/>
      <c r="H1486" s="78"/>
      <c r="I1486" s="78">
        <f>J1486-H1486</f>
        <v>0</v>
      </c>
      <c r="J1486" s="78"/>
      <c r="K1486" s="78">
        <f>IF(H1486=0,0,(J1486/H1486)*100)</f>
        <v>0</v>
      </c>
    </row>
    <row r="1487" spans="1:11" ht="12.75">
      <c r="A1487" s="21">
        <v>42322</v>
      </c>
      <c r="B1487" s="173" t="s">
        <v>746</v>
      </c>
      <c r="C1487" s="173"/>
      <c r="D1487" s="173"/>
      <c r="E1487" s="173"/>
      <c r="F1487" s="173"/>
      <c r="G1487" s="173"/>
      <c r="H1487" s="78"/>
      <c r="I1487" s="78">
        <f>J1487-H1487</f>
        <v>0</v>
      </c>
      <c r="J1487" s="78"/>
      <c r="K1487" s="78">
        <f>IF(H1487=0,0,(J1487/H1487)*100)</f>
        <v>0</v>
      </c>
    </row>
    <row r="1488" spans="1:11" ht="12.75">
      <c r="A1488" s="21">
        <v>42323</v>
      </c>
      <c r="B1488" s="173" t="s">
        <v>747</v>
      </c>
      <c r="C1488" s="173"/>
      <c r="D1488" s="173"/>
      <c r="E1488" s="173"/>
      <c r="F1488" s="173"/>
      <c r="G1488" s="173"/>
      <c r="H1488" s="78"/>
      <c r="I1488" s="78">
        <f>J1488-H1488</f>
        <v>0</v>
      </c>
      <c r="J1488" s="78"/>
      <c r="K1488" s="78">
        <f>IF(H1488=0,0,(J1488/H1488)*100)</f>
        <v>0</v>
      </c>
    </row>
    <row r="1489" spans="1:11" ht="12.75">
      <c r="A1489" s="21">
        <v>42324</v>
      </c>
      <c r="B1489" s="173" t="s">
        <v>748</v>
      </c>
      <c r="C1489" s="173"/>
      <c r="D1489" s="173"/>
      <c r="E1489" s="173"/>
      <c r="F1489" s="173"/>
      <c r="G1489" s="173"/>
      <c r="H1489" s="78"/>
      <c r="I1489" s="78">
        <f>J1489-H1489</f>
        <v>0</v>
      </c>
      <c r="J1489" s="78"/>
      <c r="K1489" s="78">
        <f>IF(H1489=0,0,(J1489/H1489)*100)</f>
        <v>0</v>
      </c>
    </row>
    <row r="1490" spans="1:11" ht="12.75">
      <c r="A1490" s="21">
        <v>42329</v>
      </c>
      <c r="B1490" s="173" t="s">
        <v>749</v>
      </c>
      <c r="C1490" s="173"/>
      <c r="D1490" s="173"/>
      <c r="E1490" s="173"/>
      <c r="F1490" s="173"/>
      <c r="G1490" s="173"/>
      <c r="H1490" s="78"/>
      <c r="I1490" s="78">
        <f>J1490-H1490</f>
        <v>0</v>
      </c>
      <c r="J1490" s="78"/>
      <c r="K1490" s="78">
        <f>IF(H1490=0,0,(J1490/H1490)*100)</f>
        <v>0</v>
      </c>
    </row>
    <row r="1491" spans="1:11" ht="12.75">
      <c r="A1491" s="44" t="s">
        <v>750</v>
      </c>
      <c r="B1491" s="172" t="s">
        <v>751</v>
      </c>
      <c r="C1491" s="172"/>
      <c r="D1491" s="172"/>
      <c r="E1491" s="172"/>
      <c r="F1491" s="172"/>
      <c r="G1491" s="172"/>
      <c r="H1491" s="77">
        <f>SUM(H1492:H1494)</f>
        <v>0</v>
      </c>
      <c r="I1491" s="77">
        <f>SUM(I1492:I1494)</f>
        <v>0</v>
      </c>
      <c r="J1491" s="77">
        <f>SUM(J1492:J1494)</f>
        <v>0</v>
      </c>
      <c r="K1491" s="77">
        <f>SUM(K1492:K1494)</f>
        <v>0</v>
      </c>
    </row>
    <row r="1492" spans="1:11" ht="12.75">
      <c r="A1492" s="21">
        <v>42331</v>
      </c>
      <c r="B1492" s="173" t="s">
        <v>752</v>
      </c>
      <c r="C1492" s="173"/>
      <c r="D1492" s="173"/>
      <c r="E1492" s="173"/>
      <c r="F1492" s="173"/>
      <c r="G1492" s="173"/>
      <c r="H1492" s="78"/>
      <c r="I1492" s="78">
        <f>J1492-H1492</f>
        <v>0</v>
      </c>
      <c r="J1492" s="78"/>
      <c r="K1492" s="78">
        <f>IF(H1492=0,0,(J1492/H1492)*100)</f>
        <v>0</v>
      </c>
    </row>
    <row r="1493" spans="1:11" ht="12.75">
      <c r="A1493" s="21">
        <v>42332</v>
      </c>
      <c r="B1493" s="173" t="s">
        <v>753</v>
      </c>
      <c r="C1493" s="173"/>
      <c r="D1493" s="173"/>
      <c r="E1493" s="173"/>
      <c r="F1493" s="173"/>
      <c r="G1493" s="173"/>
      <c r="H1493" s="78"/>
      <c r="I1493" s="78">
        <f>J1493-H1493</f>
        <v>0</v>
      </c>
      <c r="J1493" s="78"/>
      <c r="K1493" s="78">
        <f>IF(H1493=0,0,(J1493/H1493)*100)</f>
        <v>0</v>
      </c>
    </row>
    <row r="1494" spans="1:11" ht="12.75">
      <c r="A1494" s="21">
        <v>42339</v>
      </c>
      <c r="B1494" s="173" t="s">
        <v>754</v>
      </c>
      <c r="C1494" s="173"/>
      <c r="D1494" s="173"/>
      <c r="E1494" s="173"/>
      <c r="F1494" s="173"/>
      <c r="G1494" s="173"/>
      <c r="H1494" s="78"/>
      <c r="I1494" s="78">
        <f>J1494-H1494</f>
        <v>0</v>
      </c>
      <c r="J1494" s="78"/>
      <c r="K1494" s="78">
        <f>IF(H1494=0,0,(J1494/H1494)*100)</f>
        <v>0</v>
      </c>
    </row>
    <row r="1495" spans="1:11" ht="12.75">
      <c r="A1495" s="44" t="s">
        <v>755</v>
      </c>
      <c r="B1495" s="172" t="s">
        <v>756</v>
      </c>
      <c r="C1495" s="172"/>
      <c r="D1495" s="172"/>
      <c r="E1495" s="172"/>
      <c r="F1495" s="172"/>
      <c r="G1495" s="172"/>
      <c r="H1495" s="77">
        <f>SUM(H1496:H1498)</f>
        <v>0</v>
      </c>
      <c r="I1495" s="77">
        <f>SUM(I1496:I1498)</f>
        <v>0</v>
      </c>
      <c r="J1495" s="77">
        <f>SUM(J1496:J1498)</f>
        <v>0</v>
      </c>
      <c r="K1495" s="77">
        <f>SUM(K1496:K1498)</f>
        <v>0</v>
      </c>
    </row>
    <row r="1496" spans="1:11" ht="12.75">
      <c r="A1496" s="21">
        <v>42341</v>
      </c>
      <c r="B1496" s="173" t="s">
        <v>757</v>
      </c>
      <c r="C1496" s="173"/>
      <c r="D1496" s="173"/>
      <c r="E1496" s="173"/>
      <c r="F1496" s="173"/>
      <c r="G1496" s="173"/>
      <c r="H1496" s="78"/>
      <c r="I1496" s="78">
        <f>J1496-H1496</f>
        <v>0</v>
      </c>
      <c r="J1496" s="78"/>
      <c r="K1496" s="78">
        <f>IF(H1496=0,0,(J1496/H1496)*100)</f>
        <v>0</v>
      </c>
    </row>
    <row r="1497" spans="1:11" ht="12.75">
      <c r="A1497" s="21">
        <v>42342</v>
      </c>
      <c r="B1497" s="173" t="s">
        <v>758</v>
      </c>
      <c r="C1497" s="173"/>
      <c r="D1497" s="173"/>
      <c r="E1497" s="173"/>
      <c r="F1497" s="173"/>
      <c r="G1497" s="173"/>
      <c r="H1497" s="78"/>
      <c r="I1497" s="78">
        <f>J1497-H1497</f>
        <v>0</v>
      </c>
      <c r="J1497" s="78"/>
      <c r="K1497" s="78">
        <f>IF(H1497=0,0,(J1497/H1497)*100)</f>
        <v>0</v>
      </c>
    </row>
    <row r="1498" spans="1:11" ht="12.75">
      <c r="A1498" s="21">
        <v>42349</v>
      </c>
      <c r="B1498" s="173" t="s">
        <v>759</v>
      </c>
      <c r="C1498" s="173"/>
      <c r="D1498" s="173"/>
      <c r="E1498" s="173"/>
      <c r="F1498" s="173"/>
      <c r="G1498" s="173"/>
      <c r="H1498" s="78"/>
      <c r="I1498" s="78">
        <f>J1498-H1498</f>
        <v>0</v>
      </c>
      <c r="J1498" s="78"/>
      <c r="K1498" s="78">
        <f>IF(H1498=0,0,(J1498/H1498)*100)</f>
        <v>0</v>
      </c>
    </row>
    <row r="1499" spans="1:11" ht="17.25" customHeight="1">
      <c r="A1499" s="40">
        <v>424</v>
      </c>
      <c r="B1499" s="174" t="s">
        <v>760</v>
      </c>
      <c r="C1499" s="174"/>
      <c r="D1499" s="174"/>
      <c r="E1499" s="174"/>
      <c r="F1499" s="174"/>
      <c r="G1499" s="174"/>
      <c r="H1499" s="76">
        <f>SUM(H1500+H1502+H1506+H1509)</f>
        <v>0</v>
      </c>
      <c r="I1499" s="76">
        <f>SUM(I1500+I1502+I1506+I1509)</f>
        <v>0</v>
      </c>
      <c r="J1499" s="76">
        <f>SUM(J1500+J1502+J1506+J1509)</f>
        <v>0</v>
      </c>
      <c r="K1499" s="76">
        <f>SUM(K1500+K1502+K1506+K1509)</f>
        <v>0</v>
      </c>
    </row>
    <row r="1500" spans="1:11" ht="16.5" customHeight="1">
      <c r="A1500" s="44" t="s">
        <v>761</v>
      </c>
      <c r="B1500" s="172" t="s">
        <v>762</v>
      </c>
      <c r="C1500" s="172"/>
      <c r="D1500" s="172"/>
      <c r="E1500" s="172"/>
      <c r="F1500" s="172"/>
      <c r="G1500" s="172"/>
      <c r="H1500" s="77">
        <f>SUM(H1501)</f>
        <v>0</v>
      </c>
      <c r="I1500" s="77">
        <f>SUM(I1501)</f>
        <v>0</v>
      </c>
      <c r="J1500" s="77">
        <f>SUM(J1501)</f>
        <v>0</v>
      </c>
      <c r="K1500" s="77">
        <f>SUM(K1501)</f>
        <v>0</v>
      </c>
    </row>
    <row r="1501" spans="1:11" ht="12.75">
      <c r="A1501" s="21">
        <v>42411</v>
      </c>
      <c r="B1501" s="173" t="s">
        <v>102</v>
      </c>
      <c r="C1501" s="173"/>
      <c r="D1501" s="173"/>
      <c r="E1501" s="173"/>
      <c r="F1501" s="173"/>
      <c r="G1501" s="173"/>
      <c r="H1501" s="78"/>
      <c r="I1501" s="78">
        <f>J1501-H1501</f>
        <v>0</v>
      </c>
      <c r="J1501" s="78"/>
      <c r="K1501" s="78">
        <f>IF(H1501=0,0,(J1501/H1501)*100)</f>
        <v>0</v>
      </c>
    </row>
    <row r="1502" spans="1:11" ht="12.75">
      <c r="A1502" s="44" t="s">
        <v>763</v>
      </c>
      <c r="B1502" s="172" t="s">
        <v>764</v>
      </c>
      <c r="C1502" s="172"/>
      <c r="D1502" s="172"/>
      <c r="E1502" s="172"/>
      <c r="F1502" s="172"/>
      <c r="G1502" s="172"/>
      <c r="H1502" s="77">
        <f>SUM(H1503+H1504+H1505)</f>
        <v>0</v>
      </c>
      <c r="I1502" s="77">
        <f>SUM(I1503+I1504+I1505)</f>
        <v>0</v>
      </c>
      <c r="J1502" s="77">
        <f>SUM(J1503+J1504+J1505)</f>
        <v>0</v>
      </c>
      <c r="K1502" s="77">
        <f>SUM(K1503+K1504+K1505)</f>
        <v>0</v>
      </c>
    </row>
    <row r="1503" spans="1:11" ht="12.75">
      <c r="A1503" s="21">
        <v>42421</v>
      </c>
      <c r="B1503" s="173" t="s">
        <v>765</v>
      </c>
      <c r="C1503" s="173"/>
      <c r="D1503" s="173"/>
      <c r="E1503" s="173"/>
      <c r="F1503" s="173"/>
      <c r="G1503" s="173"/>
      <c r="H1503" s="78"/>
      <c r="I1503" s="78">
        <f>J1503-H1503</f>
        <v>0</v>
      </c>
      <c r="J1503" s="78"/>
      <c r="K1503" s="78">
        <f>IF(H1503=0,0,(J1503/H1503)*100)</f>
        <v>0</v>
      </c>
    </row>
    <row r="1504" spans="1:11" ht="12.75">
      <c r="A1504" s="21">
        <v>42422</v>
      </c>
      <c r="B1504" s="173" t="s">
        <v>766</v>
      </c>
      <c r="C1504" s="173"/>
      <c r="D1504" s="173"/>
      <c r="E1504" s="173"/>
      <c r="F1504" s="173"/>
      <c r="G1504" s="173"/>
      <c r="H1504" s="78"/>
      <c r="I1504" s="78">
        <f>J1504-H1504</f>
        <v>0</v>
      </c>
      <c r="J1504" s="78"/>
      <c r="K1504" s="78">
        <f>IF(H1504=0,0,(J1504/H1504)*100)</f>
        <v>0</v>
      </c>
    </row>
    <row r="1505" spans="1:11" ht="12.75">
      <c r="A1505" s="21">
        <v>42429</v>
      </c>
      <c r="B1505" s="173" t="s">
        <v>767</v>
      </c>
      <c r="C1505" s="173"/>
      <c r="D1505" s="173"/>
      <c r="E1505" s="173"/>
      <c r="F1505" s="173"/>
      <c r="G1505" s="173"/>
      <c r="H1505" s="78"/>
      <c r="I1505" s="78">
        <f>J1505-H1505</f>
        <v>0</v>
      </c>
      <c r="J1505" s="78"/>
      <c r="K1505" s="78">
        <f>IF(H1505=0,0,(J1505/H1505)*100)</f>
        <v>0</v>
      </c>
    </row>
    <row r="1506" spans="1:11" ht="12.75">
      <c r="A1506" s="44" t="s">
        <v>768</v>
      </c>
      <c r="B1506" s="172" t="s">
        <v>769</v>
      </c>
      <c r="C1506" s="172"/>
      <c r="D1506" s="172"/>
      <c r="E1506" s="172"/>
      <c r="F1506" s="172"/>
      <c r="G1506" s="172"/>
      <c r="H1506" s="77">
        <f>SUM(H1507+H1508)</f>
        <v>0</v>
      </c>
      <c r="I1506" s="77">
        <f>SUM(I1507+I1508)</f>
        <v>0</v>
      </c>
      <c r="J1506" s="77">
        <f>SUM(J1507+J1508)</f>
        <v>0</v>
      </c>
      <c r="K1506" s="77">
        <f>SUM(K1507+K1508)</f>
        <v>0</v>
      </c>
    </row>
    <row r="1507" spans="1:11" ht="12.75">
      <c r="A1507" s="21">
        <v>42431</v>
      </c>
      <c r="B1507" s="173" t="s">
        <v>770</v>
      </c>
      <c r="C1507" s="173"/>
      <c r="D1507" s="173"/>
      <c r="E1507" s="173"/>
      <c r="F1507" s="173"/>
      <c r="G1507" s="173"/>
      <c r="H1507" s="78"/>
      <c r="I1507" s="78">
        <f>J1507-H1507</f>
        <v>0</v>
      </c>
      <c r="J1507" s="78"/>
      <c r="K1507" s="78">
        <f>IF(H1507=0,0,(J1507/H1507)*100)</f>
        <v>0</v>
      </c>
    </row>
    <row r="1508" spans="1:11" ht="12.75">
      <c r="A1508" s="21">
        <v>42432</v>
      </c>
      <c r="B1508" s="173" t="s">
        <v>771</v>
      </c>
      <c r="C1508" s="173"/>
      <c r="D1508" s="173"/>
      <c r="E1508" s="173"/>
      <c r="F1508" s="173"/>
      <c r="G1508" s="173"/>
      <c r="H1508" s="78"/>
      <c r="I1508" s="78">
        <f>J1508-H1508</f>
        <v>0</v>
      </c>
      <c r="J1508" s="78"/>
      <c r="K1508" s="78">
        <f>IF(H1508=0,0,(J1508/H1508)*100)</f>
        <v>0</v>
      </c>
    </row>
    <row r="1509" spans="1:11" ht="12.75">
      <c r="A1509" s="44" t="s">
        <v>772</v>
      </c>
      <c r="B1509" s="192" t="s">
        <v>773</v>
      </c>
      <c r="C1509" s="193"/>
      <c r="D1509" s="193"/>
      <c r="E1509" s="193"/>
      <c r="F1509" s="193"/>
      <c r="G1509" s="194"/>
      <c r="H1509" s="77">
        <f>SUM(H1510)</f>
        <v>0</v>
      </c>
      <c r="I1509" s="77">
        <f>SUM(I1510)</f>
        <v>0</v>
      </c>
      <c r="J1509" s="77">
        <f>SUM(J1510)</f>
        <v>0</v>
      </c>
      <c r="K1509" s="77">
        <f>SUM(K1510)</f>
        <v>0</v>
      </c>
    </row>
    <row r="1510" spans="1:11" ht="12.75">
      <c r="A1510" s="21">
        <v>42441</v>
      </c>
      <c r="B1510" s="173" t="s">
        <v>773</v>
      </c>
      <c r="C1510" s="173"/>
      <c r="D1510" s="173"/>
      <c r="E1510" s="173"/>
      <c r="F1510" s="173"/>
      <c r="G1510" s="173"/>
      <c r="H1510" s="78"/>
      <c r="I1510" s="78">
        <f>J1510-H1510</f>
        <v>0</v>
      </c>
      <c r="J1510" s="78"/>
      <c r="K1510" s="78">
        <f>IF(H1510=0,0,(J1510/H1510)*100)</f>
        <v>0</v>
      </c>
    </row>
    <row r="1511" spans="1:11" ht="18.75" customHeight="1">
      <c r="A1511" s="40">
        <v>425</v>
      </c>
      <c r="B1511" s="245" t="s">
        <v>774</v>
      </c>
      <c r="C1511" s="246"/>
      <c r="D1511" s="246"/>
      <c r="E1511" s="246"/>
      <c r="F1511" s="246"/>
      <c r="G1511" s="247"/>
      <c r="H1511" s="76">
        <f>SUM(H1512+H1515)</f>
        <v>0</v>
      </c>
      <c r="I1511" s="76">
        <f>SUM(I1512+I1515)</f>
        <v>0</v>
      </c>
      <c r="J1511" s="76">
        <f>SUM(J1512+J1515)</f>
        <v>0</v>
      </c>
      <c r="K1511" s="76">
        <f>SUM(K1512+K1515)</f>
        <v>0</v>
      </c>
    </row>
    <row r="1512" spans="1:11" ht="12.75">
      <c r="A1512" s="44" t="s">
        <v>775</v>
      </c>
      <c r="B1512" s="192" t="s">
        <v>776</v>
      </c>
      <c r="C1512" s="193"/>
      <c r="D1512" s="193"/>
      <c r="E1512" s="193"/>
      <c r="F1512" s="193"/>
      <c r="G1512" s="194"/>
      <c r="H1512" s="77">
        <f>SUM(H1513+H1514)</f>
        <v>0</v>
      </c>
      <c r="I1512" s="77">
        <f>SUM(I1513+I1514)</f>
        <v>0</v>
      </c>
      <c r="J1512" s="77">
        <f>SUM(J1513+J1514)</f>
        <v>0</v>
      </c>
      <c r="K1512" s="77">
        <f>SUM(K1513+K1514)</f>
        <v>0</v>
      </c>
    </row>
    <row r="1513" spans="1:11" ht="12.75">
      <c r="A1513" s="21">
        <v>42511</v>
      </c>
      <c r="B1513" s="173" t="s">
        <v>777</v>
      </c>
      <c r="C1513" s="173"/>
      <c r="D1513" s="173"/>
      <c r="E1513" s="173"/>
      <c r="F1513" s="173"/>
      <c r="G1513" s="173"/>
      <c r="H1513" s="78"/>
      <c r="I1513" s="78">
        <f>J1513-H1513</f>
        <v>0</v>
      </c>
      <c r="J1513" s="78"/>
      <c r="K1513" s="78">
        <f>IF(H1513=0,0,(J1513/H1513)*100)</f>
        <v>0</v>
      </c>
    </row>
    <row r="1514" spans="1:11" ht="12.75">
      <c r="A1514" s="21">
        <v>42519</v>
      </c>
      <c r="B1514" s="173" t="s">
        <v>778</v>
      </c>
      <c r="C1514" s="173"/>
      <c r="D1514" s="173"/>
      <c r="E1514" s="173"/>
      <c r="F1514" s="173"/>
      <c r="G1514" s="173"/>
      <c r="H1514" s="78"/>
      <c r="I1514" s="78">
        <f>J1514-H1514</f>
        <v>0</v>
      </c>
      <c r="J1514" s="78"/>
      <c r="K1514" s="78">
        <f>IF(H1514=0,0,(J1514/H1514)*100)</f>
        <v>0</v>
      </c>
    </row>
    <row r="1515" spans="1:11" ht="12.75">
      <c r="A1515" s="44" t="s">
        <v>779</v>
      </c>
      <c r="B1515" s="172" t="s">
        <v>780</v>
      </c>
      <c r="C1515" s="172"/>
      <c r="D1515" s="172"/>
      <c r="E1515" s="172"/>
      <c r="F1515" s="172"/>
      <c r="G1515" s="172"/>
      <c r="H1515" s="77">
        <f>SUM(H1516)</f>
        <v>0</v>
      </c>
      <c r="I1515" s="77">
        <f>SUM(I1516)</f>
        <v>0</v>
      </c>
      <c r="J1515" s="77">
        <f>SUM(J1516)</f>
        <v>0</v>
      </c>
      <c r="K1515" s="77">
        <f>SUM(K1516)</f>
        <v>0</v>
      </c>
    </row>
    <row r="1516" spans="1:11" ht="12.75">
      <c r="A1516" s="21">
        <v>42521</v>
      </c>
      <c r="B1516" s="173" t="s">
        <v>780</v>
      </c>
      <c r="C1516" s="173"/>
      <c r="D1516" s="173"/>
      <c r="E1516" s="173"/>
      <c r="F1516" s="173"/>
      <c r="G1516" s="173"/>
      <c r="H1516" s="78"/>
      <c r="I1516" s="78">
        <f>J1516-H1516</f>
        <v>0</v>
      </c>
      <c r="J1516" s="78"/>
      <c r="K1516" s="78">
        <f>IF(H1516=0,0,(J1516/H1516)*100)</f>
        <v>0</v>
      </c>
    </row>
    <row r="1517" spans="1:11" ht="20.25" customHeight="1">
      <c r="A1517" s="40">
        <v>426</v>
      </c>
      <c r="B1517" s="174" t="s">
        <v>781</v>
      </c>
      <c r="C1517" s="174"/>
      <c r="D1517" s="174"/>
      <c r="E1517" s="174"/>
      <c r="F1517" s="174"/>
      <c r="G1517" s="174"/>
      <c r="H1517" s="76">
        <f>SUM(H1518+H1520+H1522+H1530)</f>
        <v>0</v>
      </c>
      <c r="I1517" s="76">
        <f>SUM(I1518+I1520+I1522+I1530)</f>
        <v>0</v>
      </c>
      <c r="J1517" s="76">
        <f>SUM(J1518+J1520+J1522+J1530)</f>
        <v>0</v>
      </c>
      <c r="K1517" s="76">
        <f>SUM(K1518+K1520+K1522+K1530)</f>
        <v>0</v>
      </c>
    </row>
    <row r="1518" spans="1:11" ht="12.75">
      <c r="A1518" s="44" t="s">
        <v>782</v>
      </c>
      <c r="B1518" s="172" t="s">
        <v>103</v>
      </c>
      <c r="C1518" s="172"/>
      <c r="D1518" s="172"/>
      <c r="E1518" s="172"/>
      <c r="F1518" s="172"/>
      <c r="G1518" s="172"/>
      <c r="H1518" s="77">
        <f>SUM(H1519)</f>
        <v>0</v>
      </c>
      <c r="I1518" s="77">
        <f>SUM(I1519)</f>
        <v>0</v>
      </c>
      <c r="J1518" s="77">
        <f>SUM(J1519)</f>
        <v>0</v>
      </c>
      <c r="K1518" s="77">
        <f>SUM(K1519)</f>
        <v>0</v>
      </c>
    </row>
    <row r="1519" spans="1:11" ht="12.75">
      <c r="A1519" s="21">
        <v>42611</v>
      </c>
      <c r="B1519" s="173" t="s">
        <v>103</v>
      </c>
      <c r="C1519" s="173"/>
      <c r="D1519" s="173"/>
      <c r="E1519" s="173"/>
      <c r="F1519" s="173"/>
      <c r="G1519" s="173"/>
      <c r="H1519" s="78"/>
      <c r="I1519" s="78">
        <f>J1519-H1519</f>
        <v>0</v>
      </c>
      <c r="J1519" s="78"/>
      <c r="K1519" s="78">
        <f>IF(H1519=0,0,(J1519/H1519)*100)</f>
        <v>0</v>
      </c>
    </row>
    <row r="1520" spans="1:11" ht="12.75">
      <c r="A1520" s="44" t="s">
        <v>783</v>
      </c>
      <c r="B1520" s="172" t="s">
        <v>784</v>
      </c>
      <c r="C1520" s="172"/>
      <c r="D1520" s="172"/>
      <c r="E1520" s="172"/>
      <c r="F1520" s="172"/>
      <c r="G1520" s="172"/>
      <c r="H1520" s="77">
        <f>SUM(H1521)</f>
        <v>0</v>
      </c>
      <c r="I1520" s="77">
        <f>SUM(I1521)</f>
        <v>0</v>
      </c>
      <c r="J1520" s="77">
        <f>SUM(J1521)</f>
        <v>0</v>
      </c>
      <c r="K1520" s="77">
        <f>SUM(K1521)</f>
        <v>0</v>
      </c>
    </row>
    <row r="1521" spans="1:11" ht="12.75">
      <c r="A1521" s="21">
        <v>42621</v>
      </c>
      <c r="B1521" s="173" t="s">
        <v>784</v>
      </c>
      <c r="C1521" s="173"/>
      <c r="D1521" s="173"/>
      <c r="E1521" s="173"/>
      <c r="F1521" s="173"/>
      <c r="G1521" s="173"/>
      <c r="H1521" s="78"/>
      <c r="I1521" s="78">
        <f>J1521-H1521</f>
        <v>0</v>
      </c>
      <c r="J1521" s="78"/>
      <c r="K1521" s="78">
        <f>IF(H1521=0,0,(J1521/H1521)*100)</f>
        <v>0</v>
      </c>
    </row>
    <row r="1522" spans="1:11" ht="12.75">
      <c r="A1522" s="44" t="s">
        <v>785</v>
      </c>
      <c r="B1522" s="172" t="s">
        <v>786</v>
      </c>
      <c r="C1522" s="172"/>
      <c r="D1522" s="172"/>
      <c r="E1522" s="172"/>
      <c r="F1522" s="172"/>
      <c r="G1522" s="172"/>
      <c r="H1522" s="77">
        <f>SUM(H1523:H1529)</f>
        <v>0</v>
      </c>
      <c r="I1522" s="77">
        <f>SUM(I1523:I1529)</f>
        <v>0</v>
      </c>
      <c r="J1522" s="77">
        <f>SUM(J1523:J1529)</f>
        <v>0</v>
      </c>
      <c r="K1522" s="77">
        <f>SUM(K1523:K1529)</f>
        <v>0</v>
      </c>
    </row>
    <row r="1523" spans="1:11" ht="12.75">
      <c r="A1523" s="21">
        <v>42631</v>
      </c>
      <c r="B1523" s="173" t="s">
        <v>787</v>
      </c>
      <c r="C1523" s="173"/>
      <c r="D1523" s="173"/>
      <c r="E1523" s="173"/>
      <c r="F1523" s="173"/>
      <c r="G1523" s="173"/>
      <c r="H1523" s="78"/>
      <c r="I1523" s="78">
        <f aca="true" t="shared" si="107" ref="I1523:I1529">J1523-H1523</f>
        <v>0</v>
      </c>
      <c r="J1523" s="78"/>
      <c r="K1523" s="78">
        <f aca="true" t="shared" si="108" ref="K1523:K1529">IF(H1523=0,0,(J1523/H1523)*100)</f>
        <v>0</v>
      </c>
    </row>
    <row r="1524" spans="1:11" ht="12.75">
      <c r="A1524" s="21">
        <v>42632</v>
      </c>
      <c r="B1524" s="173" t="s">
        <v>788</v>
      </c>
      <c r="C1524" s="173"/>
      <c r="D1524" s="173"/>
      <c r="E1524" s="173"/>
      <c r="F1524" s="173"/>
      <c r="G1524" s="173"/>
      <c r="H1524" s="78"/>
      <c r="I1524" s="78">
        <f t="shared" si="107"/>
        <v>0</v>
      </c>
      <c r="J1524" s="78"/>
      <c r="K1524" s="78">
        <f t="shared" si="108"/>
        <v>0</v>
      </c>
    </row>
    <row r="1525" spans="1:11" ht="12.75">
      <c r="A1525" s="21">
        <v>42633</v>
      </c>
      <c r="B1525" s="173" t="s">
        <v>789</v>
      </c>
      <c r="C1525" s="173"/>
      <c r="D1525" s="173"/>
      <c r="E1525" s="173"/>
      <c r="F1525" s="173"/>
      <c r="G1525" s="173"/>
      <c r="H1525" s="78"/>
      <c r="I1525" s="78">
        <f t="shared" si="107"/>
        <v>0</v>
      </c>
      <c r="J1525" s="78"/>
      <c r="K1525" s="78">
        <f t="shared" si="108"/>
        <v>0</v>
      </c>
    </row>
    <row r="1526" spans="1:11" ht="12.75">
      <c r="A1526" s="21">
        <v>42634</v>
      </c>
      <c r="B1526" s="173" t="s">
        <v>790</v>
      </c>
      <c r="C1526" s="173"/>
      <c r="D1526" s="173"/>
      <c r="E1526" s="173"/>
      <c r="F1526" s="173"/>
      <c r="G1526" s="173"/>
      <c r="H1526" s="78"/>
      <c r="I1526" s="78">
        <f t="shared" si="107"/>
        <v>0</v>
      </c>
      <c r="J1526" s="78"/>
      <c r="K1526" s="78">
        <f t="shared" si="108"/>
        <v>0</v>
      </c>
    </row>
    <row r="1527" spans="1:11" ht="12.75">
      <c r="A1527" s="21">
        <v>42636</v>
      </c>
      <c r="B1527" s="173" t="s">
        <v>791</v>
      </c>
      <c r="C1527" s="173"/>
      <c r="D1527" s="173"/>
      <c r="E1527" s="173"/>
      <c r="F1527" s="173"/>
      <c r="G1527" s="173"/>
      <c r="H1527" s="78"/>
      <c r="I1527" s="78">
        <f t="shared" si="107"/>
        <v>0</v>
      </c>
      <c r="J1527" s="78"/>
      <c r="K1527" s="78">
        <f t="shared" si="108"/>
        <v>0</v>
      </c>
    </row>
    <row r="1528" spans="1:11" ht="12.75">
      <c r="A1528" s="21">
        <v>42637</v>
      </c>
      <c r="B1528" s="208" t="s">
        <v>104</v>
      </c>
      <c r="C1528" s="209"/>
      <c r="D1528" s="209"/>
      <c r="E1528" s="209"/>
      <c r="F1528" s="209"/>
      <c r="G1528" s="210"/>
      <c r="H1528" s="78"/>
      <c r="I1528" s="78">
        <f t="shared" si="107"/>
        <v>0</v>
      </c>
      <c r="J1528" s="78"/>
      <c r="K1528" s="78">
        <f t="shared" si="108"/>
        <v>0</v>
      </c>
    </row>
    <row r="1529" spans="1:11" ht="12.75">
      <c r="A1529" s="21">
        <v>42639</v>
      </c>
      <c r="B1529" s="173" t="s">
        <v>792</v>
      </c>
      <c r="C1529" s="173"/>
      <c r="D1529" s="173"/>
      <c r="E1529" s="173"/>
      <c r="F1529" s="173"/>
      <c r="G1529" s="173"/>
      <c r="H1529" s="78"/>
      <c r="I1529" s="78">
        <f t="shared" si="107"/>
        <v>0</v>
      </c>
      <c r="J1529" s="78"/>
      <c r="K1529" s="78">
        <f t="shared" si="108"/>
        <v>0</v>
      </c>
    </row>
    <row r="1530" spans="1:11" ht="12.75">
      <c r="A1530" s="44" t="s">
        <v>793</v>
      </c>
      <c r="B1530" s="172" t="s">
        <v>794</v>
      </c>
      <c r="C1530" s="172"/>
      <c r="D1530" s="172"/>
      <c r="E1530" s="172"/>
      <c r="F1530" s="172"/>
      <c r="G1530" s="172"/>
      <c r="H1530" s="77">
        <f>SUM(H1531)</f>
        <v>0</v>
      </c>
      <c r="I1530" s="77">
        <f>SUM(I1531)</f>
        <v>0</v>
      </c>
      <c r="J1530" s="77">
        <f>SUM(J1531)</f>
        <v>0</v>
      </c>
      <c r="K1530" s="77">
        <f>SUM(K1531)</f>
        <v>0</v>
      </c>
    </row>
    <row r="1531" spans="1:11" ht="12.75">
      <c r="A1531" s="21">
        <v>42641</v>
      </c>
      <c r="B1531" s="173" t="s">
        <v>794</v>
      </c>
      <c r="C1531" s="173"/>
      <c r="D1531" s="173"/>
      <c r="E1531" s="173"/>
      <c r="F1531" s="173"/>
      <c r="G1531" s="173"/>
      <c r="H1531" s="78"/>
      <c r="I1531" s="78">
        <f>J1531-H1531</f>
        <v>0</v>
      </c>
      <c r="J1531" s="78"/>
      <c r="K1531" s="78">
        <f>IF(H1531=0,0,(J1531/H1531)*100)</f>
        <v>0</v>
      </c>
    </row>
    <row r="1532" spans="1:11" ht="20.25" customHeight="1">
      <c r="A1532" s="48">
        <v>43</v>
      </c>
      <c r="B1532" s="178" t="s">
        <v>795</v>
      </c>
      <c r="C1532" s="178"/>
      <c r="D1532" s="178"/>
      <c r="E1532" s="178"/>
      <c r="F1532" s="178"/>
      <c r="G1532" s="178"/>
      <c r="H1532" s="75">
        <f>SUM(H1533)</f>
        <v>0</v>
      </c>
      <c r="I1532" s="75">
        <f>SUM(I1533)</f>
        <v>0</v>
      </c>
      <c r="J1532" s="75">
        <f>SUM(J1533)</f>
        <v>0</v>
      </c>
      <c r="K1532" s="75">
        <f>SUM(K1533)</f>
        <v>0</v>
      </c>
    </row>
    <row r="1533" spans="1:11" ht="18.75" customHeight="1">
      <c r="A1533" s="40">
        <v>431</v>
      </c>
      <c r="B1533" s="174" t="s">
        <v>796</v>
      </c>
      <c r="C1533" s="174"/>
      <c r="D1533" s="174"/>
      <c r="E1533" s="174"/>
      <c r="F1533" s="174"/>
      <c r="G1533" s="174"/>
      <c r="H1533" s="76">
        <f>SUM(H1534+H1537)</f>
        <v>0</v>
      </c>
      <c r="I1533" s="76">
        <f>SUM(I1534+I1537)</f>
        <v>0</v>
      </c>
      <c r="J1533" s="76">
        <f>SUM(J1534+J1537)</f>
        <v>0</v>
      </c>
      <c r="K1533" s="76">
        <f>SUM(K1534+K1537)</f>
        <v>0</v>
      </c>
    </row>
    <row r="1534" spans="1:11" ht="12.75">
      <c r="A1534" s="44" t="s">
        <v>797</v>
      </c>
      <c r="B1534" s="172" t="s">
        <v>798</v>
      </c>
      <c r="C1534" s="172"/>
      <c r="D1534" s="172"/>
      <c r="E1534" s="172"/>
      <c r="F1534" s="172"/>
      <c r="G1534" s="172"/>
      <c r="H1534" s="77">
        <f>SUM(H1535+H1536)</f>
        <v>0</v>
      </c>
      <c r="I1534" s="77">
        <f>SUM(I1535+I1536)</f>
        <v>0</v>
      </c>
      <c r="J1534" s="77">
        <f>SUM(J1535+J1536)</f>
        <v>0</v>
      </c>
      <c r="K1534" s="77">
        <f>SUM(K1535+K1536)</f>
        <v>0</v>
      </c>
    </row>
    <row r="1535" spans="1:11" ht="12.75">
      <c r="A1535" s="21">
        <v>43111</v>
      </c>
      <c r="B1535" s="173" t="s">
        <v>633</v>
      </c>
      <c r="C1535" s="173"/>
      <c r="D1535" s="173"/>
      <c r="E1535" s="173"/>
      <c r="F1535" s="173"/>
      <c r="G1535" s="173"/>
      <c r="H1535" s="78"/>
      <c r="I1535" s="78">
        <f>J1535-H1535</f>
        <v>0</v>
      </c>
      <c r="J1535" s="78"/>
      <c r="K1535" s="78">
        <f>IF(H1535=0,0,(J1535/H1535)*100)</f>
        <v>0</v>
      </c>
    </row>
    <row r="1536" spans="1:11" ht="12.75">
      <c r="A1536" s="21">
        <v>43112</v>
      </c>
      <c r="B1536" s="173" t="s">
        <v>634</v>
      </c>
      <c r="C1536" s="173"/>
      <c r="D1536" s="173"/>
      <c r="E1536" s="173"/>
      <c r="F1536" s="173"/>
      <c r="G1536" s="173"/>
      <c r="H1536" s="78"/>
      <c r="I1536" s="78">
        <f>J1536-H1536</f>
        <v>0</v>
      </c>
      <c r="J1536" s="78"/>
      <c r="K1536" s="78">
        <f>IF(H1536=0,0,(J1536/H1536)*100)</f>
        <v>0</v>
      </c>
    </row>
    <row r="1537" spans="1:11" ht="12.75">
      <c r="A1537" s="44" t="s">
        <v>799</v>
      </c>
      <c r="B1537" s="172" t="s">
        <v>800</v>
      </c>
      <c r="C1537" s="172"/>
      <c r="D1537" s="172"/>
      <c r="E1537" s="172"/>
      <c r="F1537" s="172"/>
      <c r="G1537" s="172"/>
      <c r="H1537" s="77">
        <f>SUM(H1538:H1544)</f>
        <v>0</v>
      </c>
      <c r="I1537" s="77">
        <f>SUM(I1538:I1544)</f>
        <v>0</v>
      </c>
      <c r="J1537" s="77">
        <f>SUM(J1538:J1544)</f>
        <v>0</v>
      </c>
      <c r="K1537" s="77">
        <f>SUM(K1538:K1544)</f>
        <v>0</v>
      </c>
    </row>
    <row r="1538" spans="1:11" ht="12.75">
      <c r="A1538" s="21">
        <v>43121</v>
      </c>
      <c r="B1538" s="173" t="s">
        <v>801</v>
      </c>
      <c r="C1538" s="173"/>
      <c r="D1538" s="173"/>
      <c r="E1538" s="173"/>
      <c r="F1538" s="173"/>
      <c r="G1538" s="173"/>
      <c r="H1538" s="78"/>
      <c r="I1538" s="78">
        <f aca="true" t="shared" si="109" ref="I1538:I1544">J1538-H1538</f>
        <v>0</v>
      </c>
      <c r="J1538" s="78"/>
      <c r="K1538" s="78">
        <f aca="true" t="shared" si="110" ref="K1538:K1544">IF(H1538=0,0,(J1538/H1538)*100)</f>
        <v>0</v>
      </c>
    </row>
    <row r="1539" spans="1:11" ht="12.75">
      <c r="A1539" s="21">
        <v>43122</v>
      </c>
      <c r="B1539" s="173" t="s">
        <v>802</v>
      </c>
      <c r="C1539" s="173"/>
      <c r="D1539" s="173"/>
      <c r="E1539" s="173"/>
      <c r="F1539" s="173"/>
      <c r="G1539" s="173"/>
      <c r="H1539" s="78"/>
      <c r="I1539" s="78">
        <f t="shared" si="109"/>
        <v>0</v>
      </c>
      <c r="J1539" s="78"/>
      <c r="K1539" s="78">
        <f t="shared" si="110"/>
        <v>0</v>
      </c>
    </row>
    <row r="1540" spans="1:11" ht="12.75">
      <c r="A1540" s="21">
        <v>43123</v>
      </c>
      <c r="B1540" s="173" t="s">
        <v>803</v>
      </c>
      <c r="C1540" s="173"/>
      <c r="D1540" s="173"/>
      <c r="E1540" s="173"/>
      <c r="F1540" s="173"/>
      <c r="G1540" s="173"/>
      <c r="H1540" s="78"/>
      <c r="I1540" s="78">
        <f t="shared" si="109"/>
        <v>0</v>
      </c>
      <c r="J1540" s="78"/>
      <c r="K1540" s="78">
        <f t="shared" si="110"/>
        <v>0</v>
      </c>
    </row>
    <row r="1541" spans="1:11" ht="12.75">
      <c r="A1541" s="21">
        <v>43124</v>
      </c>
      <c r="B1541" s="173" t="s">
        <v>804</v>
      </c>
      <c r="C1541" s="173"/>
      <c r="D1541" s="173"/>
      <c r="E1541" s="173"/>
      <c r="F1541" s="173"/>
      <c r="G1541" s="173"/>
      <c r="H1541" s="78"/>
      <c r="I1541" s="78">
        <f t="shared" si="109"/>
        <v>0</v>
      </c>
      <c r="J1541" s="78"/>
      <c r="K1541" s="78">
        <f t="shared" si="110"/>
        <v>0</v>
      </c>
    </row>
    <row r="1542" spans="1:11" ht="12.75">
      <c r="A1542" s="21">
        <v>43125</v>
      </c>
      <c r="B1542" s="208" t="s">
        <v>805</v>
      </c>
      <c r="C1542" s="209"/>
      <c r="D1542" s="209"/>
      <c r="E1542" s="209"/>
      <c r="F1542" s="209"/>
      <c r="G1542" s="210"/>
      <c r="H1542" s="78"/>
      <c r="I1542" s="78">
        <f t="shared" si="109"/>
        <v>0</v>
      </c>
      <c r="J1542" s="78"/>
      <c r="K1542" s="78">
        <f t="shared" si="110"/>
        <v>0</v>
      </c>
    </row>
    <row r="1543" spans="1:11" ht="12.75">
      <c r="A1543" s="21">
        <v>43126</v>
      </c>
      <c r="B1543" s="208" t="s">
        <v>105</v>
      </c>
      <c r="C1543" s="209"/>
      <c r="D1543" s="209"/>
      <c r="E1543" s="209"/>
      <c r="F1543" s="209"/>
      <c r="G1543" s="210"/>
      <c r="H1543" s="78"/>
      <c r="I1543" s="78">
        <f t="shared" si="109"/>
        <v>0</v>
      </c>
      <c r="J1543" s="78"/>
      <c r="K1543" s="78">
        <f t="shared" si="110"/>
        <v>0</v>
      </c>
    </row>
    <row r="1544" spans="1:11" ht="12.75">
      <c r="A1544" s="21">
        <v>43129</v>
      </c>
      <c r="B1544" s="173" t="s">
        <v>806</v>
      </c>
      <c r="C1544" s="173"/>
      <c r="D1544" s="173"/>
      <c r="E1544" s="173"/>
      <c r="F1544" s="173"/>
      <c r="G1544" s="173"/>
      <c r="H1544" s="78"/>
      <c r="I1544" s="78">
        <f t="shared" si="109"/>
        <v>0</v>
      </c>
      <c r="J1544" s="78"/>
      <c r="K1544" s="78">
        <f t="shared" si="110"/>
        <v>0</v>
      </c>
    </row>
    <row r="1545" spans="1:11" ht="21.75" customHeight="1">
      <c r="A1545" s="48">
        <v>44</v>
      </c>
      <c r="B1545" s="178" t="s">
        <v>807</v>
      </c>
      <c r="C1545" s="178"/>
      <c r="D1545" s="178"/>
      <c r="E1545" s="178"/>
      <c r="F1545" s="178"/>
      <c r="G1545" s="178"/>
      <c r="H1545" s="75">
        <f aca="true" t="shared" si="111" ref="H1545:K1547">SUM(H1546)</f>
        <v>0</v>
      </c>
      <c r="I1545" s="75">
        <f t="shared" si="111"/>
        <v>0</v>
      </c>
      <c r="J1545" s="75">
        <f t="shared" si="111"/>
        <v>0</v>
      </c>
      <c r="K1545" s="75">
        <f t="shared" si="111"/>
        <v>0</v>
      </c>
    </row>
    <row r="1546" spans="1:11" ht="21.75" customHeight="1">
      <c r="A1546" s="40">
        <v>441</v>
      </c>
      <c r="B1546" s="174" t="s">
        <v>808</v>
      </c>
      <c r="C1546" s="174"/>
      <c r="D1546" s="174"/>
      <c r="E1546" s="174"/>
      <c r="F1546" s="174"/>
      <c r="G1546" s="174"/>
      <c r="H1546" s="76">
        <f t="shared" si="111"/>
        <v>0</v>
      </c>
      <c r="I1546" s="76">
        <f t="shared" si="111"/>
        <v>0</v>
      </c>
      <c r="J1546" s="76">
        <f t="shared" si="111"/>
        <v>0</v>
      </c>
      <c r="K1546" s="76">
        <f t="shared" si="111"/>
        <v>0</v>
      </c>
    </row>
    <row r="1547" spans="1:11" ht="12.75">
      <c r="A1547" s="44" t="s">
        <v>809</v>
      </c>
      <c r="B1547" s="172" t="s">
        <v>810</v>
      </c>
      <c r="C1547" s="172"/>
      <c r="D1547" s="172"/>
      <c r="E1547" s="172"/>
      <c r="F1547" s="172"/>
      <c r="G1547" s="172"/>
      <c r="H1547" s="77">
        <f t="shared" si="111"/>
        <v>0</v>
      </c>
      <c r="I1547" s="77">
        <f t="shared" si="111"/>
        <v>0</v>
      </c>
      <c r="J1547" s="77">
        <f t="shared" si="111"/>
        <v>0</v>
      </c>
      <c r="K1547" s="77">
        <f t="shared" si="111"/>
        <v>0</v>
      </c>
    </row>
    <row r="1548" spans="1:11" ht="12.75">
      <c r="A1548" s="21">
        <v>44111</v>
      </c>
      <c r="B1548" s="173" t="s">
        <v>810</v>
      </c>
      <c r="C1548" s="173"/>
      <c r="D1548" s="173"/>
      <c r="E1548" s="173"/>
      <c r="F1548" s="173"/>
      <c r="G1548" s="173"/>
      <c r="H1548" s="78"/>
      <c r="I1548" s="78">
        <f>J1548-H1548</f>
        <v>0</v>
      </c>
      <c r="J1548" s="78"/>
      <c r="K1548" s="78">
        <f>IF(H1548=0,0,(J1548/H1548)*100)</f>
        <v>0</v>
      </c>
    </row>
    <row r="1549" spans="1:11" ht="22.5" customHeight="1">
      <c r="A1549" s="48">
        <v>45</v>
      </c>
      <c r="B1549" s="178" t="s">
        <v>811</v>
      </c>
      <c r="C1549" s="178"/>
      <c r="D1549" s="178"/>
      <c r="E1549" s="178"/>
      <c r="F1549" s="178"/>
      <c r="G1549" s="178"/>
      <c r="H1549" s="79">
        <f>SUM(H1550+H1553+H1556+H1559)</f>
        <v>0</v>
      </c>
      <c r="I1549" s="79">
        <f>SUM(I1550+I1553+I1556+I1559)</f>
        <v>0</v>
      </c>
      <c r="J1549" s="79">
        <f>SUM(J1550+J1553+J1556+J1559)</f>
        <v>0</v>
      </c>
      <c r="K1549" s="79">
        <f>SUM(K1550+K1553+K1556+K1559)</f>
        <v>0</v>
      </c>
    </row>
    <row r="1550" spans="1:11" ht="15.75" customHeight="1">
      <c r="A1550" s="40">
        <v>451</v>
      </c>
      <c r="B1550" s="174" t="s">
        <v>812</v>
      </c>
      <c r="C1550" s="174"/>
      <c r="D1550" s="174"/>
      <c r="E1550" s="174"/>
      <c r="F1550" s="174"/>
      <c r="G1550" s="174"/>
      <c r="H1550" s="76">
        <f aca="true" t="shared" si="112" ref="H1550:K1551">SUM(H1551)</f>
        <v>0</v>
      </c>
      <c r="I1550" s="76">
        <f t="shared" si="112"/>
        <v>0</v>
      </c>
      <c r="J1550" s="76">
        <f t="shared" si="112"/>
        <v>0</v>
      </c>
      <c r="K1550" s="76">
        <f t="shared" si="112"/>
        <v>0</v>
      </c>
    </row>
    <row r="1551" spans="1:11" ht="12.75">
      <c r="A1551" s="44" t="s">
        <v>813</v>
      </c>
      <c r="B1551" s="172" t="s">
        <v>812</v>
      </c>
      <c r="C1551" s="172"/>
      <c r="D1551" s="172"/>
      <c r="E1551" s="172"/>
      <c r="F1551" s="172"/>
      <c r="G1551" s="172"/>
      <c r="H1551" s="85">
        <f t="shared" si="112"/>
        <v>0</v>
      </c>
      <c r="I1551" s="85">
        <f t="shared" si="112"/>
        <v>0</v>
      </c>
      <c r="J1551" s="85">
        <f t="shared" si="112"/>
        <v>0</v>
      </c>
      <c r="K1551" s="85">
        <f t="shared" si="112"/>
        <v>0</v>
      </c>
    </row>
    <row r="1552" spans="1:11" ht="12.75">
      <c r="A1552" s="21">
        <v>45111</v>
      </c>
      <c r="B1552" s="173" t="s">
        <v>812</v>
      </c>
      <c r="C1552" s="173"/>
      <c r="D1552" s="173"/>
      <c r="E1552" s="173"/>
      <c r="F1552" s="173"/>
      <c r="G1552" s="173"/>
      <c r="H1552" s="78"/>
      <c r="I1552" s="78">
        <f>J1552-H1552</f>
        <v>0</v>
      </c>
      <c r="J1552" s="78"/>
      <c r="K1552" s="78">
        <f>IF(H1552=0,0,(J1552/H1552)*100)</f>
        <v>0</v>
      </c>
    </row>
    <row r="1553" spans="1:11" ht="12.75">
      <c r="A1553" s="40">
        <v>452</v>
      </c>
      <c r="B1553" s="174" t="s">
        <v>814</v>
      </c>
      <c r="C1553" s="174"/>
      <c r="D1553" s="174"/>
      <c r="E1553" s="174"/>
      <c r="F1553" s="174"/>
      <c r="G1553" s="174"/>
      <c r="H1553" s="76">
        <f aca="true" t="shared" si="113" ref="H1553:K1554">SUM(H1554)</f>
        <v>0</v>
      </c>
      <c r="I1553" s="76">
        <f t="shared" si="113"/>
        <v>0</v>
      </c>
      <c r="J1553" s="76">
        <f t="shared" si="113"/>
        <v>0</v>
      </c>
      <c r="K1553" s="76">
        <f t="shared" si="113"/>
        <v>0</v>
      </c>
    </row>
    <row r="1554" spans="1:11" ht="12.75">
      <c r="A1554" s="44" t="s">
        <v>815</v>
      </c>
      <c r="B1554" s="172" t="s">
        <v>814</v>
      </c>
      <c r="C1554" s="172"/>
      <c r="D1554" s="172"/>
      <c r="E1554" s="172"/>
      <c r="F1554" s="172"/>
      <c r="G1554" s="172"/>
      <c r="H1554" s="85">
        <f t="shared" si="113"/>
        <v>0</v>
      </c>
      <c r="I1554" s="85">
        <f t="shared" si="113"/>
        <v>0</v>
      </c>
      <c r="J1554" s="85">
        <f t="shared" si="113"/>
        <v>0</v>
      </c>
      <c r="K1554" s="85">
        <f t="shared" si="113"/>
        <v>0</v>
      </c>
    </row>
    <row r="1555" spans="1:11" ht="12.75">
      <c r="A1555" s="21">
        <v>45211</v>
      </c>
      <c r="B1555" s="173" t="s">
        <v>814</v>
      </c>
      <c r="C1555" s="173"/>
      <c r="D1555" s="173"/>
      <c r="E1555" s="173"/>
      <c r="F1555" s="173"/>
      <c r="G1555" s="173"/>
      <c r="H1555" s="78"/>
      <c r="I1555" s="78">
        <f>J1555-H1555</f>
        <v>0</v>
      </c>
      <c r="J1555" s="78"/>
      <c r="K1555" s="78">
        <f>IF(H1555=0,0,(J1555/H1555)*100)</f>
        <v>0</v>
      </c>
    </row>
    <row r="1556" spans="1:11" ht="12.75">
      <c r="A1556" s="40">
        <v>453</v>
      </c>
      <c r="B1556" s="174" t="s">
        <v>816</v>
      </c>
      <c r="C1556" s="174"/>
      <c r="D1556" s="174"/>
      <c r="E1556" s="174"/>
      <c r="F1556" s="174"/>
      <c r="G1556" s="174"/>
      <c r="H1556" s="76">
        <f aca="true" t="shared" si="114" ref="H1556:K1557">SUM(H1557)</f>
        <v>0</v>
      </c>
      <c r="I1556" s="76">
        <f t="shared" si="114"/>
        <v>0</v>
      </c>
      <c r="J1556" s="76">
        <f t="shared" si="114"/>
        <v>0</v>
      </c>
      <c r="K1556" s="76">
        <f t="shared" si="114"/>
        <v>0</v>
      </c>
    </row>
    <row r="1557" spans="1:11" ht="12.75">
      <c r="A1557" s="44" t="s">
        <v>817</v>
      </c>
      <c r="B1557" s="172" t="s">
        <v>816</v>
      </c>
      <c r="C1557" s="172"/>
      <c r="D1557" s="172"/>
      <c r="E1557" s="172"/>
      <c r="F1557" s="172"/>
      <c r="G1557" s="172"/>
      <c r="H1557" s="85">
        <f t="shared" si="114"/>
        <v>0</v>
      </c>
      <c r="I1557" s="85">
        <f t="shared" si="114"/>
        <v>0</v>
      </c>
      <c r="J1557" s="85">
        <f t="shared" si="114"/>
        <v>0</v>
      </c>
      <c r="K1557" s="85">
        <f t="shared" si="114"/>
        <v>0</v>
      </c>
    </row>
    <row r="1558" spans="1:11" ht="16.5" customHeight="1">
      <c r="A1558" s="21">
        <v>45311</v>
      </c>
      <c r="B1558" s="173" t="s">
        <v>816</v>
      </c>
      <c r="C1558" s="173"/>
      <c r="D1558" s="173"/>
      <c r="E1558" s="173"/>
      <c r="F1558" s="173"/>
      <c r="G1558" s="173"/>
      <c r="H1558" s="78"/>
      <c r="I1558" s="78">
        <f>J1558-H1558</f>
        <v>0</v>
      </c>
      <c r="J1558" s="78"/>
      <c r="K1558" s="78">
        <f>IF(H1558=0,0,(J1558/H1558)*100)</f>
        <v>0</v>
      </c>
    </row>
    <row r="1559" spans="1:11" ht="17.25" customHeight="1">
      <c r="A1559" s="40">
        <v>454</v>
      </c>
      <c r="B1559" s="174" t="s">
        <v>818</v>
      </c>
      <c r="C1559" s="174"/>
      <c r="D1559" s="174"/>
      <c r="E1559" s="174"/>
      <c r="F1559" s="174"/>
      <c r="G1559" s="174"/>
      <c r="H1559" s="76">
        <f aca="true" t="shared" si="115" ref="H1559:K1560">SUM(H1560)</f>
        <v>0</v>
      </c>
      <c r="I1559" s="76">
        <f t="shared" si="115"/>
        <v>0</v>
      </c>
      <c r="J1559" s="76">
        <f t="shared" si="115"/>
        <v>0</v>
      </c>
      <c r="K1559" s="76">
        <f t="shared" si="115"/>
        <v>0</v>
      </c>
    </row>
    <row r="1560" spans="1:11" ht="12.75">
      <c r="A1560" s="44" t="s">
        <v>819</v>
      </c>
      <c r="B1560" s="172" t="s">
        <v>818</v>
      </c>
      <c r="C1560" s="172"/>
      <c r="D1560" s="172"/>
      <c r="E1560" s="172"/>
      <c r="F1560" s="172"/>
      <c r="G1560" s="172"/>
      <c r="H1560" s="85">
        <f t="shared" si="115"/>
        <v>0</v>
      </c>
      <c r="I1560" s="85">
        <f t="shared" si="115"/>
        <v>0</v>
      </c>
      <c r="J1560" s="85">
        <f t="shared" si="115"/>
        <v>0</v>
      </c>
      <c r="K1560" s="85">
        <f t="shared" si="115"/>
        <v>0</v>
      </c>
    </row>
    <row r="1561" spans="1:11" ht="12.75">
      <c r="A1561" s="21">
        <v>45411</v>
      </c>
      <c r="B1561" s="173" t="s">
        <v>818</v>
      </c>
      <c r="C1561" s="173"/>
      <c r="D1561" s="173"/>
      <c r="E1561" s="173"/>
      <c r="F1561" s="173"/>
      <c r="G1561" s="173"/>
      <c r="H1561" s="78"/>
      <c r="I1561" s="78">
        <f>J1561-H1561</f>
        <v>0</v>
      </c>
      <c r="J1561" s="78"/>
      <c r="K1561" s="78">
        <f>IF(H1561=0,0,(J1561/H1561)*100)</f>
        <v>0</v>
      </c>
    </row>
    <row r="1562" spans="1:11" ht="28.5" customHeight="1">
      <c r="A1562" s="51">
        <v>5</v>
      </c>
      <c r="B1562" s="241" t="s">
        <v>820</v>
      </c>
      <c r="C1562" s="241"/>
      <c r="D1562" s="241"/>
      <c r="E1562" s="241"/>
      <c r="F1562" s="241"/>
      <c r="G1562" s="241"/>
      <c r="H1562" s="82">
        <f>SUM(H1563+H1676+H1701+H1727+H1837)</f>
        <v>0</v>
      </c>
      <c r="I1562" s="82">
        <f>SUM(I1563+I1676+I1701+I1727+I1837)</f>
        <v>0</v>
      </c>
      <c r="J1562" s="82">
        <f>SUM(J1563+J1676+J1701+J1727+J1837)</f>
        <v>0</v>
      </c>
      <c r="K1562" s="82">
        <f>SUM(K1563+K1676+K1701+K1727+K1837)</f>
        <v>0</v>
      </c>
    </row>
    <row r="1563" spans="1:11" ht="18.75" customHeight="1">
      <c r="A1563" s="48">
        <v>51</v>
      </c>
      <c r="B1563" s="178" t="s">
        <v>964</v>
      </c>
      <c r="C1563" s="178"/>
      <c r="D1563" s="178"/>
      <c r="E1563" s="178"/>
      <c r="F1563" s="178"/>
      <c r="G1563" s="178"/>
      <c r="H1563" s="79">
        <f>SUM(H1564+H1577+H1597+H1602+H1624+H1638+H1666)</f>
        <v>0</v>
      </c>
      <c r="I1563" s="79">
        <f>SUM(I1564+I1577+I1597+I1602+I1624+I1638+I1666)</f>
        <v>0</v>
      </c>
      <c r="J1563" s="79">
        <f>SUM(J1564+J1577+J1597+J1602+J1624+J1638+J1666)</f>
        <v>0</v>
      </c>
      <c r="K1563" s="79">
        <f>SUM(K1564+K1577+K1597+K1602+K1624+K1638+K1666)</f>
        <v>0</v>
      </c>
    </row>
    <row r="1564" spans="1:11" ht="24.75" customHeight="1">
      <c r="A1564" s="40">
        <v>511</v>
      </c>
      <c r="B1564" s="242" t="s">
        <v>106</v>
      </c>
      <c r="C1564" s="243"/>
      <c r="D1564" s="243"/>
      <c r="E1564" s="243"/>
      <c r="F1564" s="243"/>
      <c r="G1564" s="244"/>
      <c r="H1564" s="76">
        <f>SUM(H1565+H1568+H1571+H1574)</f>
        <v>0</v>
      </c>
      <c r="I1564" s="76">
        <f>SUM(I1565+I1568+I1571+I1574)</f>
        <v>0</v>
      </c>
      <c r="J1564" s="76">
        <f>SUM(J1565+J1568+J1571+J1574)</f>
        <v>0</v>
      </c>
      <c r="K1564" s="76">
        <f>SUM(K1565+K1568+K1571+K1574)</f>
        <v>0</v>
      </c>
    </row>
    <row r="1565" spans="1:11" ht="12.75">
      <c r="A1565" s="44" t="s">
        <v>822</v>
      </c>
      <c r="B1565" s="172" t="s">
        <v>823</v>
      </c>
      <c r="C1565" s="172"/>
      <c r="D1565" s="172"/>
      <c r="E1565" s="172"/>
      <c r="F1565" s="172"/>
      <c r="G1565" s="172"/>
      <c r="H1565" s="77">
        <f>SUM(H1566+H1567)</f>
        <v>0</v>
      </c>
      <c r="I1565" s="77">
        <f>SUM(I1566+I1567)</f>
        <v>0</v>
      </c>
      <c r="J1565" s="77">
        <f>SUM(J1566+J1567)</f>
        <v>0</v>
      </c>
      <c r="K1565" s="77">
        <f>SUM(K1566+K1567)</f>
        <v>0</v>
      </c>
    </row>
    <row r="1566" spans="1:11" ht="12.75">
      <c r="A1566" s="21">
        <v>51131</v>
      </c>
      <c r="B1566" s="173" t="s">
        <v>824</v>
      </c>
      <c r="C1566" s="173"/>
      <c r="D1566" s="173"/>
      <c r="E1566" s="173"/>
      <c r="F1566" s="173"/>
      <c r="G1566" s="173"/>
      <c r="H1566" s="78"/>
      <c r="I1566" s="78">
        <f>J1566-H1566</f>
        <v>0</v>
      </c>
      <c r="J1566" s="78"/>
      <c r="K1566" s="78">
        <f>IF(H1566=0,0,(J1566/H1566)*100)</f>
        <v>0</v>
      </c>
    </row>
    <row r="1567" spans="1:11" ht="12.75">
      <c r="A1567" s="21">
        <v>51132</v>
      </c>
      <c r="B1567" s="173" t="s">
        <v>825</v>
      </c>
      <c r="C1567" s="173"/>
      <c r="D1567" s="173"/>
      <c r="E1567" s="173"/>
      <c r="F1567" s="173"/>
      <c r="G1567" s="173"/>
      <c r="H1567" s="78"/>
      <c r="I1567" s="78">
        <f>J1567-H1567</f>
        <v>0</v>
      </c>
      <c r="J1567" s="78"/>
      <c r="K1567" s="78">
        <f>IF(H1567=0,0,(J1567/H1567)*100)</f>
        <v>0</v>
      </c>
    </row>
    <row r="1568" spans="1:11" ht="12.75">
      <c r="A1568" s="54">
        <v>5114</v>
      </c>
      <c r="B1568" s="200" t="s">
        <v>107</v>
      </c>
      <c r="C1568" s="231"/>
      <c r="D1568" s="231"/>
      <c r="E1568" s="231"/>
      <c r="F1568" s="231"/>
      <c r="G1568" s="232"/>
      <c r="H1568" s="93">
        <f>SUM(H1569+H1570)</f>
        <v>0</v>
      </c>
      <c r="I1568" s="93">
        <f>SUM(I1569+I1570)</f>
        <v>0</v>
      </c>
      <c r="J1568" s="93">
        <f>SUM(J1569+J1570)</f>
        <v>0</v>
      </c>
      <c r="K1568" s="93">
        <f>SUM(K1569+K1570)</f>
        <v>0</v>
      </c>
    </row>
    <row r="1569" spans="1:11" ht="12.75">
      <c r="A1569" s="55">
        <v>51141</v>
      </c>
      <c r="B1569" s="56" t="s">
        <v>108</v>
      </c>
      <c r="C1569" s="57"/>
      <c r="D1569" s="57"/>
      <c r="E1569" s="57"/>
      <c r="F1569" s="57"/>
      <c r="G1569" s="58"/>
      <c r="H1569" s="86"/>
      <c r="I1569" s="86">
        <f>J1569-H1569</f>
        <v>0</v>
      </c>
      <c r="J1569" s="86"/>
      <c r="K1569" s="86">
        <f>IF(H1569=0,0,(J1569/H1569)*100)</f>
        <v>0</v>
      </c>
    </row>
    <row r="1570" spans="1:11" ht="12.75">
      <c r="A1570" s="55">
        <v>51142</v>
      </c>
      <c r="B1570" s="56" t="s">
        <v>109</v>
      </c>
      <c r="C1570" s="57"/>
      <c r="D1570" s="57"/>
      <c r="E1570" s="57"/>
      <c r="F1570" s="57"/>
      <c r="G1570" s="58"/>
      <c r="H1570" s="86"/>
      <c r="I1570" s="86">
        <f>J1570-H1570</f>
        <v>0</v>
      </c>
      <c r="J1570" s="86"/>
      <c r="K1570" s="86">
        <f>IF(H1570=0,0,(J1570/H1570)*100)</f>
        <v>0</v>
      </c>
    </row>
    <row r="1571" spans="1:11" ht="12.75">
      <c r="A1571" s="54">
        <v>5115</v>
      </c>
      <c r="B1571" s="59" t="s">
        <v>110</v>
      </c>
      <c r="C1571" s="60"/>
      <c r="D1571" s="60"/>
      <c r="E1571" s="60"/>
      <c r="F1571" s="60"/>
      <c r="G1571" s="61"/>
      <c r="H1571" s="93">
        <f>SUM(H1572+H1573)</f>
        <v>0</v>
      </c>
      <c r="I1571" s="93">
        <f>SUM(I1572+I1573)</f>
        <v>0</v>
      </c>
      <c r="J1571" s="93">
        <f>SUM(J1572+J1573)</f>
        <v>0</v>
      </c>
      <c r="K1571" s="93">
        <f>SUM(K1572+K1573)</f>
        <v>0</v>
      </c>
    </row>
    <row r="1572" spans="1:11" ht="12.75">
      <c r="A1572" s="55">
        <v>51151</v>
      </c>
      <c r="B1572" s="56" t="s">
        <v>111</v>
      </c>
      <c r="C1572" s="57"/>
      <c r="D1572" s="57"/>
      <c r="E1572" s="57"/>
      <c r="F1572" s="57"/>
      <c r="G1572" s="58"/>
      <c r="H1572" s="86"/>
      <c r="I1572" s="86">
        <f>J1572-H1572</f>
        <v>0</v>
      </c>
      <c r="J1572" s="86"/>
      <c r="K1572" s="86">
        <f>IF(H1572=0,0,(J1572/H1572)*100)</f>
        <v>0</v>
      </c>
    </row>
    <row r="1573" spans="1:11" ht="12.75">
      <c r="A1573" s="55">
        <v>51152</v>
      </c>
      <c r="B1573" s="56" t="s">
        <v>112</v>
      </c>
      <c r="C1573" s="57"/>
      <c r="D1573" s="57"/>
      <c r="E1573" s="57"/>
      <c r="F1573" s="57"/>
      <c r="G1573" s="58"/>
      <c r="H1573" s="86"/>
      <c r="I1573" s="86">
        <f>J1573-H1573</f>
        <v>0</v>
      </c>
      <c r="J1573" s="86"/>
      <c r="K1573" s="86">
        <f>IF(H1573=0,0,(J1573/H1573)*100)</f>
        <v>0</v>
      </c>
    </row>
    <row r="1574" spans="1:11" ht="12.75">
      <c r="A1574" s="45">
        <v>5116</v>
      </c>
      <c r="B1574" s="200" t="s">
        <v>115</v>
      </c>
      <c r="C1574" s="201"/>
      <c r="D1574" s="201"/>
      <c r="E1574" s="201"/>
      <c r="F1574" s="201"/>
      <c r="G1574" s="202"/>
      <c r="H1574" s="91">
        <f>SUM(H1575+H1576)</f>
        <v>0</v>
      </c>
      <c r="I1574" s="91">
        <f>SUM(I1575+I1576)</f>
        <v>0</v>
      </c>
      <c r="J1574" s="91">
        <f>SUM(J1575+J1576)</f>
        <v>0</v>
      </c>
      <c r="K1574" s="91">
        <f>SUM(K1575+K1576)</f>
        <v>0</v>
      </c>
    </row>
    <row r="1575" spans="1:11" ht="12.75">
      <c r="A1575" s="62">
        <v>51161</v>
      </c>
      <c r="B1575" s="208" t="s">
        <v>113</v>
      </c>
      <c r="C1575" s="209"/>
      <c r="D1575" s="209"/>
      <c r="E1575" s="209"/>
      <c r="F1575" s="209"/>
      <c r="G1575" s="210"/>
      <c r="H1575" s="78"/>
      <c r="I1575" s="78">
        <f>J1575-H1575</f>
        <v>0</v>
      </c>
      <c r="J1575" s="78"/>
      <c r="K1575" s="78">
        <f>IF(H1575=0,0,(J1575/H1575)*100)</f>
        <v>0</v>
      </c>
    </row>
    <row r="1576" spans="1:11" ht="12.75">
      <c r="A1576" s="62">
        <v>51162</v>
      </c>
      <c r="B1576" s="208" t="s">
        <v>114</v>
      </c>
      <c r="C1576" s="209"/>
      <c r="D1576" s="209"/>
      <c r="E1576" s="209"/>
      <c r="F1576" s="209"/>
      <c r="G1576" s="210"/>
      <c r="H1576" s="78"/>
      <c r="I1576" s="78">
        <f>J1576-H1576</f>
        <v>0</v>
      </c>
      <c r="J1576" s="78"/>
      <c r="K1576" s="78">
        <f>IF(H1576=0,0,(J1576/H1576)*100)</f>
        <v>0</v>
      </c>
    </row>
    <row r="1577" spans="1:11" ht="18" customHeight="1">
      <c r="A1577" s="40">
        <v>512</v>
      </c>
      <c r="B1577" s="174" t="s">
        <v>826</v>
      </c>
      <c r="C1577" s="174"/>
      <c r="D1577" s="174"/>
      <c r="E1577" s="174"/>
      <c r="F1577" s="174"/>
      <c r="G1577" s="174"/>
      <c r="H1577" s="76">
        <f>SUM(H1578+H1582+H1585+H1589+H1593)</f>
        <v>0</v>
      </c>
      <c r="I1577" s="76">
        <f>SUM(I1578+I1582+I1585+I1589+I1593)</f>
        <v>0</v>
      </c>
      <c r="J1577" s="76">
        <f>SUM(J1578+J1582+J1585+J1589+J1593)</f>
        <v>0</v>
      </c>
      <c r="K1577" s="76">
        <f>SUM(K1578+K1582+K1585+K1589+K1593)</f>
        <v>0</v>
      </c>
    </row>
    <row r="1578" spans="1:11" ht="12.75">
      <c r="A1578" s="44" t="s">
        <v>827</v>
      </c>
      <c r="B1578" s="172" t="s">
        <v>828</v>
      </c>
      <c r="C1578" s="172"/>
      <c r="D1578" s="172"/>
      <c r="E1578" s="172"/>
      <c r="F1578" s="172"/>
      <c r="G1578" s="172"/>
      <c r="H1578" s="84">
        <f>SUM(H1579+H1580+H1581)</f>
        <v>0</v>
      </c>
      <c r="I1578" s="84">
        <f>SUM(I1579+I1580+I1581)</f>
        <v>0</v>
      </c>
      <c r="J1578" s="84">
        <f>SUM(J1579+J1580+J1581)</f>
        <v>0</v>
      </c>
      <c r="K1578" s="84">
        <f>SUM(K1579+K1580+K1581)</f>
        <v>0</v>
      </c>
    </row>
    <row r="1579" spans="1:11" ht="12.75">
      <c r="A1579" s="21">
        <v>51211</v>
      </c>
      <c r="B1579" s="173" t="s">
        <v>829</v>
      </c>
      <c r="C1579" s="173"/>
      <c r="D1579" s="173"/>
      <c r="E1579" s="173"/>
      <c r="F1579" s="173"/>
      <c r="G1579" s="173"/>
      <c r="H1579" s="78"/>
      <c r="I1579" s="78">
        <f>J1579-H1579</f>
        <v>0</v>
      </c>
      <c r="J1579" s="78"/>
      <c r="K1579" s="78">
        <f>IF(H1579=0,0,(J1579/H1579)*100)</f>
        <v>0</v>
      </c>
    </row>
    <row r="1580" spans="1:11" ht="12.75">
      <c r="A1580" s="21">
        <v>51212</v>
      </c>
      <c r="B1580" s="173" t="s">
        <v>830</v>
      </c>
      <c r="C1580" s="173"/>
      <c r="D1580" s="173"/>
      <c r="E1580" s="173"/>
      <c r="F1580" s="173"/>
      <c r="G1580" s="173"/>
      <c r="H1580" s="78"/>
      <c r="I1580" s="78">
        <f>J1580-H1580</f>
        <v>0</v>
      </c>
      <c r="J1580" s="78"/>
      <c r="K1580" s="78">
        <f>IF(H1580=0,0,(J1580/H1580)*100)</f>
        <v>0</v>
      </c>
    </row>
    <row r="1581" spans="1:11" ht="12.75">
      <c r="A1581" s="97">
        <v>51213</v>
      </c>
      <c r="B1581" s="238" t="s">
        <v>991</v>
      </c>
      <c r="C1581" s="239"/>
      <c r="D1581" s="239"/>
      <c r="E1581" s="239"/>
      <c r="F1581" s="239"/>
      <c r="G1581" s="240"/>
      <c r="H1581" s="78"/>
      <c r="I1581" s="78">
        <f>J1581-H1581</f>
        <v>0</v>
      </c>
      <c r="J1581" s="78"/>
      <c r="K1581" s="78">
        <f>IF(H1581=0,0,(J1581/H1581)*100)</f>
        <v>0</v>
      </c>
    </row>
    <row r="1582" spans="1:11" ht="12.75">
      <c r="A1582" s="44" t="s">
        <v>831</v>
      </c>
      <c r="B1582" s="172" t="s">
        <v>832</v>
      </c>
      <c r="C1582" s="172"/>
      <c r="D1582" s="172"/>
      <c r="E1582" s="172"/>
      <c r="F1582" s="172"/>
      <c r="G1582" s="172"/>
      <c r="H1582" s="84">
        <f>SUM(H1583+H1584)</f>
        <v>0</v>
      </c>
      <c r="I1582" s="84">
        <f>SUM(I1583+I1584)</f>
        <v>0</v>
      </c>
      <c r="J1582" s="84">
        <f>SUM(J1583+J1584)</f>
        <v>0</v>
      </c>
      <c r="K1582" s="84">
        <f>SUM(K1583+K1584)</f>
        <v>0</v>
      </c>
    </row>
    <row r="1583" spans="1:11" ht="12.75">
      <c r="A1583" s="21">
        <v>51221</v>
      </c>
      <c r="B1583" s="173" t="s">
        <v>833</v>
      </c>
      <c r="C1583" s="173"/>
      <c r="D1583" s="173"/>
      <c r="E1583" s="173"/>
      <c r="F1583" s="173"/>
      <c r="G1583" s="173"/>
      <c r="H1583" s="78"/>
      <c r="I1583" s="78">
        <f>J1583-H1583</f>
        <v>0</v>
      </c>
      <c r="J1583" s="78"/>
      <c r="K1583" s="78">
        <f>IF(H1583=0,0,(J1583/H1583)*100)</f>
        <v>0</v>
      </c>
    </row>
    <row r="1584" spans="1:11" ht="12.75">
      <c r="A1584" s="21">
        <v>51222</v>
      </c>
      <c r="B1584" s="173" t="s">
        <v>834</v>
      </c>
      <c r="C1584" s="173"/>
      <c r="D1584" s="173"/>
      <c r="E1584" s="173"/>
      <c r="F1584" s="173"/>
      <c r="G1584" s="173"/>
      <c r="H1584" s="78"/>
      <c r="I1584" s="78">
        <f>J1584-H1584</f>
        <v>0</v>
      </c>
      <c r="J1584" s="78"/>
      <c r="K1584" s="78">
        <f>IF(H1584=0,0,(J1584/H1584)*100)</f>
        <v>0</v>
      </c>
    </row>
    <row r="1585" spans="1:11" ht="12.75">
      <c r="A1585" s="45" t="s">
        <v>116</v>
      </c>
      <c r="B1585" s="200" t="s">
        <v>117</v>
      </c>
      <c r="C1585" s="233"/>
      <c r="D1585" s="233"/>
      <c r="E1585" s="233"/>
      <c r="F1585" s="233"/>
      <c r="G1585" s="234"/>
      <c r="H1585" s="91">
        <f>SUM(H1586+H1587+H1588)</f>
        <v>0</v>
      </c>
      <c r="I1585" s="91">
        <f>SUM(I1586+I1587+I1588)</f>
        <v>0</v>
      </c>
      <c r="J1585" s="91">
        <f>SUM(J1586+J1587+J1588)</f>
        <v>0</v>
      </c>
      <c r="K1585" s="91">
        <f>SUM(K1586+K1587+K1588)</f>
        <v>0</v>
      </c>
    </row>
    <row r="1586" spans="1:11" ht="12.75">
      <c r="A1586" s="21">
        <v>51321</v>
      </c>
      <c r="B1586" s="208" t="s">
        <v>118</v>
      </c>
      <c r="C1586" s="209"/>
      <c r="D1586" s="209"/>
      <c r="E1586" s="209"/>
      <c r="F1586" s="209"/>
      <c r="G1586" s="210"/>
      <c r="H1586" s="87"/>
      <c r="I1586" s="87">
        <f>J1586-H1586</f>
        <v>0</v>
      </c>
      <c r="J1586" s="87"/>
      <c r="K1586" s="87">
        <f>IF(H1586=0,0,(J1586/H1586)*100)</f>
        <v>0</v>
      </c>
    </row>
    <row r="1587" spans="1:11" ht="12.75">
      <c r="A1587" s="21">
        <v>51322</v>
      </c>
      <c r="B1587" s="208" t="s">
        <v>119</v>
      </c>
      <c r="C1587" s="209"/>
      <c r="D1587" s="209"/>
      <c r="E1587" s="209"/>
      <c r="F1587" s="209"/>
      <c r="G1587" s="210"/>
      <c r="H1587" s="87"/>
      <c r="I1587" s="87">
        <f>J1587-H1587</f>
        <v>0</v>
      </c>
      <c r="J1587" s="87"/>
      <c r="K1587" s="87">
        <f>IF(H1587=0,0,(J1587/H1587)*100)</f>
        <v>0</v>
      </c>
    </row>
    <row r="1588" spans="1:11" ht="12.75">
      <c r="A1588" s="97">
        <v>51323</v>
      </c>
      <c r="B1588" s="235" t="s">
        <v>992</v>
      </c>
      <c r="C1588" s="236"/>
      <c r="D1588" s="236"/>
      <c r="E1588" s="236"/>
      <c r="F1588" s="236"/>
      <c r="G1588" s="237"/>
      <c r="H1588" s="87"/>
      <c r="I1588" s="87">
        <f>J1588-H1588</f>
        <v>0</v>
      </c>
      <c r="J1588" s="87"/>
      <c r="K1588" s="87">
        <f>IF(H1588=0,0,(J1588/H1588)*100)</f>
        <v>0</v>
      </c>
    </row>
    <row r="1589" spans="1:11" ht="12.75">
      <c r="A1589" s="45" t="s">
        <v>121</v>
      </c>
      <c r="B1589" s="200" t="s">
        <v>122</v>
      </c>
      <c r="C1589" s="201"/>
      <c r="D1589" s="201"/>
      <c r="E1589" s="201"/>
      <c r="F1589" s="201"/>
      <c r="G1589" s="202"/>
      <c r="H1589" s="91">
        <f>SUM(H1590+H1591+H1592)</f>
        <v>0</v>
      </c>
      <c r="I1589" s="91">
        <f>SUM(I1590+I1591+I1592)</f>
        <v>0</v>
      </c>
      <c r="J1589" s="91">
        <f>SUM(J1590+J1591+J1592)</f>
        <v>0</v>
      </c>
      <c r="K1589" s="91">
        <f>SUM(K1590+K1591+K1592)</f>
        <v>0</v>
      </c>
    </row>
    <row r="1590" spans="1:11" ht="12.75">
      <c r="A1590" s="21">
        <v>51331</v>
      </c>
      <c r="B1590" s="208" t="s">
        <v>123</v>
      </c>
      <c r="C1590" s="209"/>
      <c r="D1590" s="209"/>
      <c r="E1590" s="209"/>
      <c r="F1590" s="209"/>
      <c r="G1590" s="210"/>
      <c r="H1590" s="87"/>
      <c r="I1590" s="87">
        <f>J1590-H1590</f>
        <v>0</v>
      </c>
      <c r="J1590" s="87"/>
      <c r="K1590" s="87">
        <f>IF(H1590=0,0,(J1590/H1590)*100)</f>
        <v>0</v>
      </c>
    </row>
    <row r="1591" spans="1:11" ht="12.75">
      <c r="A1591" s="21">
        <v>51332</v>
      </c>
      <c r="B1591" s="208" t="s">
        <v>124</v>
      </c>
      <c r="C1591" s="209"/>
      <c r="D1591" s="209"/>
      <c r="E1591" s="209"/>
      <c r="F1591" s="209"/>
      <c r="G1591" s="210"/>
      <c r="H1591" s="87"/>
      <c r="I1591" s="87">
        <f>J1591-H1591</f>
        <v>0</v>
      </c>
      <c r="J1591" s="87"/>
      <c r="K1591" s="87">
        <f>IF(H1591=0,0,(J1591/H1591)*100)</f>
        <v>0</v>
      </c>
    </row>
    <row r="1592" spans="1:11" ht="12.75">
      <c r="A1592" s="97">
        <v>51333</v>
      </c>
      <c r="B1592" s="221" t="s">
        <v>993</v>
      </c>
      <c r="C1592" s="209"/>
      <c r="D1592" s="209"/>
      <c r="E1592" s="209"/>
      <c r="F1592" s="209"/>
      <c r="G1592" s="210"/>
      <c r="H1592" s="87"/>
      <c r="I1592" s="87">
        <f>J1592-H1592</f>
        <v>0</v>
      </c>
      <c r="J1592" s="87"/>
      <c r="K1592" s="87">
        <f>IF(H1592=0,0,(J1592/H1592)*100)</f>
        <v>0</v>
      </c>
    </row>
    <row r="1593" spans="1:11" ht="12.75">
      <c r="A1593" s="45" t="s">
        <v>125</v>
      </c>
      <c r="B1593" s="200" t="s">
        <v>126</v>
      </c>
      <c r="C1593" s="201"/>
      <c r="D1593" s="201"/>
      <c r="E1593" s="201"/>
      <c r="F1593" s="201"/>
      <c r="G1593" s="202"/>
      <c r="H1593" s="91">
        <f>SUM(H1594+H1595+H1596)</f>
        <v>0</v>
      </c>
      <c r="I1593" s="91">
        <f>SUM(I1594+I1595+I1596)</f>
        <v>0</v>
      </c>
      <c r="J1593" s="91">
        <f>SUM(J1594+J1595+J1596)</f>
        <v>0</v>
      </c>
      <c r="K1593" s="91">
        <f>SUM(K1594+K1595+K1596)</f>
        <v>0</v>
      </c>
    </row>
    <row r="1594" spans="1:11" ht="12.75">
      <c r="A1594" s="21">
        <v>51341</v>
      </c>
      <c r="B1594" s="208" t="s">
        <v>127</v>
      </c>
      <c r="C1594" s="209"/>
      <c r="D1594" s="209"/>
      <c r="E1594" s="209"/>
      <c r="F1594" s="209"/>
      <c r="G1594" s="210"/>
      <c r="H1594" s="87"/>
      <c r="I1594" s="87">
        <f>J1594-H1594</f>
        <v>0</v>
      </c>
      <c r="J1594" s="87"/>
      <c r="K1594" s="87">
        <f>IF(H1594=0,0,(J1594/H1594)*100)</f>
        <v>0</v>
      </c>
    </row>
    <row r="1595" spans="1:11" ht="12.75">
      <c r="A1595" s="21">
        <v>51342</v>
      </c>
      <c r="B1595" s="208" t="s">
        <v>128</v>
      </c>
      <c r="C1595" s="209"/>
      <c r="D1595" s="209"/>
      <c r="E1595" s="209"/>
      <c r="F1595" s="209"/>
      <c r="G1595" s="210"/>
      <c r="H1595" s="87"/>
      <c r="I1595" s="87">
        <f>J1595-H1595</f>
        <v>0</v>
      </c>
      <c r="J1595" s="87"/>
      <c r="K1595" s="87">
        <f>IF(H1595=0,0,(J1595/H1595)*100)</f>
        <v>0</v>
      </c>
    </row>
    <row r="1596" spans="1:11" ht="12.75">
      <c r="A1596" s="97">
        <v>51343</v>
      </c>
      <c r="B1596" s="221" t="s">
        <v>994</v>
      </c>
      <c r="C1596" s="209"/>
      <c r="D1596" s="209"/>
      <c r="E1596" s="209"/>
      <c r="F1596" s="209"/>
      <c r="G1596" s="210"/>
      <c r="H1596" s="87"/>
      <c r="I1596" s="87">
        <f>J1596-H1596</f>
        <v>0</v>
      </c>
      <c r="J1596" s="87"/>
      <c r="K1596" s="87">
        <f>IF(H1596=0,0,(J1596/H1596)*100)</f>
        <v>0</v>
      </c>
    </row>
    <row r="1597" spans="1:11" ht="18" customHeight="1">
      <c r="A1597" s="40">
        <v>514</v>
      </c>
      <c r="B1597" s="174" t="s">
        <v>835</v>
      </c>
      <c r="C1597" s="174"/>
      <c r="D1597" s="174"/>
      <c r="E1597" s="174"/>
      <c r="F1597" s="174"/>
      <c r="G1597" s="174"/>
      <c r="H1597" s="83">
        <f>SUM(H1598)</f>
        <v>0</v>
      </c>
      <c r="I1597" s="83">
        <f>SUM(I1598)</f>
        <v>0</v>
      </c>
      <c r="J1597" s="83">
        <f>SUM(J1598)</f>
        <v>0</v>
      </c>
      <c r="K1597" s="83">
        <f>SUM(K1598)</f>
        <v>0</v>
      </c>
    </row>
    <row r="1598" spans="1:11" ht="12.75">
      <c r="A1598" s="44" t="s">
        <v>836</v>
      </c>
      <c r="B1598" s="172" t="s">
        <v>837</v>
      </c>
      <c r="C1598" s="172"/>
      <c r="D1598" s="172"/>
      <c r="E1598" s="172"/>
      <c r="F1598" s="172"/>
      <c r="G1598" s="172"/>
      <c r="H1598" s="77">
        <f>SUM(H1599+H1600+H1601)</f>
        <v>0</v>
      </c>
      <c r="I1598" s="77">
        <f>SUM(I1599+I1600+I1601)</f>
        <v>0</v>
      </c>
      <c r="J1598" s="77">
        <f>SUM(J1599+J1600+J1601)</f>
        <v>0</v>
      </c>
      <c r="K1598" s="77">
        <f>SUM(K1599+K1600+K1601)</f>
        <v>0</v>
      </c>
    </row>
    <row r="1599" spans="1:11" ht="12.75">
      <c r="A1599" s="21">
        <v>51411</v>
      </c>
      <c r="B1599" s="173" t="s">
        <v>838</v>
      </c>
      <c r="C1599" s="173"/>
      <c r="D1599" s="173"/>
      <c r="E1599" s="173"/>
      <c r="F1599" s="173"/>
      <c r="G1599" s="173"/>
      <c r="H1599" s="78"/>
      <c r="I1599" s="78">
        <f>J1599-H1599</f>
        <v>0</v>
      </c>
      <c r="J1599" s="78"/>
      <c r="K1599" s="78">
        <f>IF(H1599=0,0,(J1599/H1599)*100)</f>
        <v>0</v>
      </c>
    </row>
    <row r="1600" spans="1:11" ht="12.75">
      <c r="A1600" s="21">
        <v>51412</v>
      </c>
      <c r="B1600" s="173" t="s">
        <v>839</v>
      </c>
      <c r="C1600" s="173"/>
      <c r="D1600" s="173"/>
      <c r="E1600" s="173"/>
      <c r="F1600" s="173"/>
      <c r="G1600" s="173"/>
      <c r="H1600" s="78"/>
      <c r="I1600" s="78">
        <f>J1600-H1600</f>
        <v>0</v>
      </c>
      <c r="J1600" s="78"/>
      <c r="K1600" s="78">
        <f>IF(H1600=0,0,(J1600/H1600)*100)</f>
        <v>0</v>
      </c>
    </row>
    <row r="1601" spans="1:11" ht="12.75">
      <c r="A1601" s="97">
        <v>51413</v>
      </c>
      <c r="B1601" s="221" t="s">
        <v>995</v>
      </c>
      <c r="C1601" s="209"/>
      <c r="D1601" s="209"/>
      <c r="E1601" s="209"/>
      <c r="F1601" s="209"/>
      <c r="G1601" s="210"/>
      <c r="H1601" s="78"/>
      <c r="I1601" s="78">
        <f>J1601-H1601</f>
        <v>0</v>
      </c>
      <c r="J1601" s="78"/>
      <c r="K1601" s="78">
        <f>IF(H1601=0,0,(J1601/H1601)*100)</f>
        <v>0</v>
      </c>
    </row>
    <row r="1602" spans="1:11" ht="12.75">
      <c r="A1602" s="40">
        <v>515</v>
      </c>
      <c r="B1602" s="40" t="s">
        <v>840</v>
      </c>
      <c r="C1602" s="53"/>
      <c r="D1602" s="53"/>
      <c r="E1602" s="53"/>
      <c r="F1602" s="53"/>
      <c r="G1602" s="53"/>
      <c r="H1602" s="83">
        <f>SUM(H1603+H1607+H1611+H1615+H1618+H1621)</f>
        <v>0</v>
      </c>
      <c r="I1602" s="83">
        <f>SUM(I1603+I1607+I1611+I1615+I1618+I1621)</f>
        <v>0</v>
      </c>
      <c r="J1602" s="83">
        <f>SUM(J1603+J1607+J1611+J1615+J1618+J1621)</f>
        <v>0</v>
      </c>
      <c r="K1602" s="83">
        <f>SUM(K1603+K1607+K1611+K1615+K1618+K1621)</f>
        <v>0</v>
      </c>
    </row>
    <row r="1603" spans="1:11" ht="12.75" customHeight="1">
      <c r="A1603" s="47" t="s">
        <v>120</v>
      </c>
      <c r="B1603" s="59" t="s">
        <v>130</v>
      </c>
      <c r="C1603" s="63"/>
      <c r="D1603" s="63"/>
      <c r="E1603" s="63"/>
      <c r="F1603" s="63"/>
      <c r="G1603" s="64"/>
      <c r="H1603" s="91">
        <f>SUM(H1604+H1605+H1606)</f>
        <v>0</v>
      </c>
      <c r="I1603" s="91">
        <f>SUM(I1604+I1605+I1606)</f>
        <v>0</v>
      </c>
      <c r="J1603" s="91">
        <f>SUM(J1604+J1605+J1606)</f>
        <v>0</v>
      </c>
      <c r="K1603" s="91">
        <f>SUM(K1604+K1605+K1606)</f>
        <v>0</v>
      </c>
    </row>
    <row r="1604" spans="1:11" ht="12.75">
      <c r="A1604" s="65">
        <v>51531</v>
      </c>
      <c r="B1604" s="56" t="s">
        <v>129</v>
      </c>
      <c r="C1604" s="57"/>
      <c r="D1604" s="57"/>
      <c r="E1604" s="57"/>
      <c r="F1604" s="57"/>
      <c r="G1604" s="58"/>
      <c r="H1604" s="86"/>
      <c r="I1604" s="86">
        <f>J1604-H1604</f>
        <v>0</v>
      </c>
      <c r="J1604" s="86"/>
      <c r="K1604" s="86">
        <f>IF(H1604=0,0,(J1604/H1604)*100)</f>
        <v>0</v>
      </c>
    </row>
    <row r="1605" spans="1:11" ht="12.75">
      <c r="A1605" s="21">
        <v>51532</v>
      </c>
      <c r="B1605" s="208" t="s">
        <v>131</v>
      </c>
      <c r="C1605" s="209"/>
      <c r="D1605" s="209"/>
      <c r="E1605" s="209"/>
      <c r="F1605" s="209"/>
      <c r="G1605" s="210"/>
      <c r="H1605" s="78"/>
      <c r="I1605" s="78">
        <f>J1605-H1605</f>
        <v>0</v>
      </c>
      <c r="J1605" s="78"/>
      <c r="K1605" s="78">
        <f>IF(H1605=0,0,(J1605/H1605)*100)</f>
        <v>0</v>
      </c>
    </row>
    <row r="1606" spans="1:11" ht="12.75">
      <c r="A1606" s="97">
        <v>51533</v>
      </c>
      <c r="B1606" s="221" t="s">
        <v>996</v>
      </c>
      <c r="C1606" s="209"/>
      <c r="D1606" s="209"/>
      <c r="E1606" s="209"/>
      <c r="F1606" s="209"/>
      <c r="G1606" s="210"/>
      <c r="H1606" s="78"/>
      <c r="I1606" s="78">
        <f>J1606-H1606</f>
        <v>0</v>
      </c>
      <c r="J1606" s="78"/>
      <c r="K1606" s="78">
        <f>IF(H1606=0,0,(J1606/H1606)*100)</f>
        <v>0</v>
      </c>
    </row>
    <row r="1607" spans="1:11" ht="12.75">
      <c r="A1607" s="45">
        <v>5154</v>
      </c>
      <c r="B1607" s="200" t="s">
        <v>132</v>
      </c>
      <c r="C1607" s="231"/>
      <c r="D1607" s="231"/>
      <c r="E1607" s="231"/>
      <c r="F1607" s="231"/>
      <c r="G1607" s="232"/>
      <c r="H1607" s="91">
        <f>SUM(H1608+H1609+H1610)</f>
        <v>0</v>
      </c>
      <c r="I1607" s="91">
        <f>SUM(I1608+I1609+I1610)</f>
        <v>0</v>
      </c>
      <c r="J1607" s="91">
        <f>SUM(J1608+J1609+J1610)</f>
        <v>0</v>
      </c>
      <c r="K1607" s="91">
        <f>SUM(K1608+K1609+K1610)</f>
        <v>0</v>
      </c>
    </row>
    <row r="1608" spans="1:11" ht="12.75">
      <c r="A1608" s="21">
        <v>51541</v>
      </c>
      <c r="B1608" s="208" t="s">
        <v>133</v>
      </c>
      <c r="C1608" s="209"/>
      <c r="D1608" s="209"/>
      <c r="E1608" s="209"/>
      <c r="F1608" s="209"/>
      <c r="G1608" s="210"/>
      <c r="H1608" s="78"/>
      <c r="I1608" s="78">
        <f>J1608-H1608</f>
        <v>0</v>
      </c>
      <c r="J1608" s="78"/>
      <c r="K1608" s="78">
        <f>IF(H1608=0,0,(J1608/H1608)*100)</f>
        <v>0</v>
      </c>
    </row>
    <row r="1609" spans="1:11" ht="12.75">
      <c r="A1609" s="21">
        <v>51542</v>
      </c>
      <c r="B1609" s="208" t="s">
        <v>134</v>
      </c>
      <c r="C1609" s="209"/>
      <c r="D1609" s="209"/>
      <c r="E1609" s="209"/>
      <c r="F1609" s="209"/>
      <c r="G1609" s="210"/>
      <c r="H1609" s="78"/>
      <c r="I1609" s="78">
        <f>J1609-H1609</f>
        <v>0</v>
      </c>
      <c r="J1609" s="78"/>
      <c r="K1609" s="78">
        <f>IF(H1609=0,0,(J1609/H1609)*100)</f>
        <v>0</v>
      </c>
    </row>
    <row r="1610" spans="1:11" ht="12.75">
      <c r="A1610" s="97">
        <v>51543</v>
      </c>
      <c r="B1610" s="221" t="s">
        <v>997</v>
      </c>
      <c r="C1610" s="209"/>
      <c r="D1610" s="209"/>
      <c r="E1610" s="209"/>
      <c r="F1610" s="209"/>
      <c r="G1610" s="210"/>
      <c r="H1610" s="78"/>
      <c r="I1610" s="78">
        <f>J1610-H1610</f>
        <v>0</v>
      </c>
      <c r="J1610" s="78"/>
      <c r="K1610" s="78">
        <f>IF(H1610=0,0,(J1610/H1610)*100)</f>
        <v>0</v>
      </c>
    </row>
    <row r="1611" spans="1:11" ht="12.75">
      <c r="A1611" s="45">
        <v>5155</v>
      </c>
      <c r="B1611" s="59" t="s">
        <v>135</v>
      </c>
      <c r="C1611" s="63"/>
      <c r="D1611" s="63"/>
      <c r="E1611" s="63"/>
      <c r="F1611" s="63"/>
      <c r="G1611" s="64"/>
      <c r="H1611" s="94">
        <f>SUM(H1612+H1613+H1614)</f>
        <v>0</v>
      </c>
      <c r="I1611" s="94">
        <f>SUM(I1612+I1613+I1614)</f>
        <v>0</v>
      </c>
      <c r="J1611" s="94">
        <f>SUM(J1612+J1613+J1614)</f>
        <v>0</v>
      </c>
      <c r="K1611" s="94">
        <f>SUM(K1612+K1613+K1614)</f>
        <v>0</v>
      </c>
    </row>
    <row r="1612" spans="1:11" ht="12.75">
      <c r="A1612" s="21">
        <v>51551</v>
      </c>
      <c r="B1612" s="56" t="s">
        <v>136</v>
      </c>
      <c r="C1612" s="57"/>
      <c r="D1612" s="57"/>
      <c r="E1612" s="57"/>
      <c r="F1612" s="57"/>
      <c r="G1612" s="58"/>
      <c r="H1612" s="78"/>
      <c r="I1612" s="78">
        <f>J1612-H1612</f>
        <v>0</v>
      </c>
      <c r="J1612" s="78"/>
      <c r="K1612" s="78">
        <f>IF(H1612=0,0,(J1612/H1612)*100)</f>
        <v>0</v>
      </c>
    </row>
    <row r="1613" spans="1:11" ht="12.75">
      <c r="A1613" s="21">
        <v>51552</v>
      </c>
      <c r="B1613" s="56" t="s">
        <v>137</v>
      </c>
      <c r="C1613" s="57"/>
      <c r="D1613" s="57"/>
      <c r="E1613" s="57"/>
      <c r="F1613" s="57"/>
      <c r="G1613" s="58"/>
      <c r="H1613" s="86"/>
      <c r="I1613" s="86">
        <f>J1613-H1613</f>
        <v>0</v>
      </c>
      <c r="J1613" s="86"/>
      <c r="K1613" s="86">
        <f>IF(H1613=0,0,(J1613/H1613)*100)</f>
        <v>0</v>
      </c>
    </row>
    <row r="1614" spans="1:11" ht="12.75">
      <c r="A1614" s="97">
        <v>51553</v>
      </c>
      <c r="B1614" s="221" t="s">
        <v>998</v>
      </c>
      <c r="C1614" s="209"/>
      <c r="D1614" s="209"/>
      <c r="E1614" s="209"/>
      <c r="F1614" s="209"/>
      <c r="G1614" s="210"/>
      <c r="H1614" s="86"/>
      <c r="I1614" s="86">
        <f>J1614-H1614</f>
        <v>0</v>
      </c>
      <c r="J1614" s="86"/>
      <c r="K1614" s="86">
        <f>IF(H1614=0,0,(J1614/H1614)*100)</f>
        <v>0</v>
      </c>
    </row>
    <row r="1615" spans="1:11" ht="12.75">
      <c r="A1615" s="45">
        <v>5156</v>
      </c>
      <c r="B1615" s="59" t="s">
        <v>138</v>
      </c>
      <c r="C1615" s="60"/>
      <c r="D1615" s="60"/>
      <c r="E1615" s="60"/>
      <c r="F1615" s="60"/>
      <c r="G1615" s="61"/>
      <c r="H1615" s="91">
        <f>SUM(H1616+H1617)</f>
        <v>0</v>
      </c>
      <c r="I1615" s="91">
        <f>SUM(I1616+I1617)</f>
        <v>0</v>
      </c>
      <c r="J1615" s="91">
        <f>SUM(J1616+J1617)</f>
        <v>0</v>
      </c>
      <c r="K1615" s="91">
        <f>SUM(K1616+K1617)</f>
        <v>0</v>
      </c>
    </row>
    <row r="1616" spans="1:11" ht="12.75">
      <c r="A1616" s="21">
        <v>51561</v>
      </c>
      <c r="B1616" s="56" t="s">
        <v>139</v>
      </c>
      <c r="C1616" s="57"/>
      <c r="D1616" s="57"/>
      <c r="E1616" s="57"/>
      <c r="F1616" s="57"/>
      <c r="G1616" s="58"/>
      <c r="H1616" s="78"/>
      <c r="I1616" s="78">
        <f>J1616-H1616</f>
        <v>0</v>
      </c>
      <c r="J1616" s="78"/>
      <c r="K1616" s="78">
        <f>IF(H1616=0,0,(J1616/H1616)*100)</f>
        <v>0</v>
      </c>
    </row>
    <row r="1617" spans="1:11" ht="12.75">
      <c r="A1617" s="21">
        <v>51562</v>
      </c>
      <c r="B1617" s="56" t="s">
        <v>140</v>
      </c>
      <c r="C1617" s="57"/>
      <c r="D1617" s="57"/>
      <c r="E1617" s="57"/>
      <c r="F1617" s="57"/>
      <c r="G1617" s="58"/>
      <c r="H1617" s="78"/>
      <c r="I1617" s="78">
        <f>J1617-H1617</f>
        <v>0</v>
      </c>
      <c r="J1617" s="78"/>
      <c r="K1617" s="78">
        <f>IF(H1617=0,0,(J1617/H1617)*100)</f>
        <v>0</v>
      </c>
    </row>
    <row r="1618" spans="1:11" ht="12.75">
      <c r="A1618" s="45">
        <v>5157</v>
      </c>
      <c r="B1618" s="59" t="s">
        <v>141</v>
      </c>
      <c r="C1618" s="63"/>
      <c r="D1618" s="63"/>
      <c r="E1618" s="63"/>
      <c r="F1618" s="60"/>
      <c r="G1618" s="61"/>
      <c r="H1618" s="91">
        <f>H1619+H1620</f>
        <v>0</v>
      </c>
      <c r="I1618" s="91">
        <f>I1619+I1620</f>
        <v>0</v>
      </c>
      <c r="J1618" s="91">
        <f>J1619+J1620</f>
        <v>0</v>
      </c>
      <c r="K1618" s="91">
        <f>K1619+K1620</f>
        <v>0</v>
      </c>
    </row>
    <row r="1619" spans="1:11" ht="12.75">
      <c r="A1619" s="55">
        <v>51571</v>
      </c>
      <c r="B1619" s="56" t="s">
        <v>142</v>
      </c>
      <c r="C1619" s="66"/>
      <c r="D1619" s="66"/>
      <c r="E1619" s="66"/>
      <c r="F1619" s="57"/>
      <c r="G1619" s="58"/>
      <c r="H1619" s="86"/>
      <c r="I1619" s="86">
        <f>J1619-H1619</f>
        <v>0</v>
      </c>
      <c r="J1619" s="86"/>
      <c r="K1619" s="86">
        <f>IF(H1619=0,0,(J1619/H1619)*100)</f>
        <v>0</v>
      </c>
    </row>
    <row r="1620" spans="1:11" ht="12.75">
      <c r="A1620" s="21">
        <v>51572</v>
      </c>
      <c r="B1620" s="56" t="s">
        <v>143</v>
      </c>
      <c r="C1620" s="57"/>
      <c r="D1620" s="57"/>
      <c r="E1620" s="57"/>
      <c r="F1620" s="57"/>
      <c r="G1620" s="58"/>
      <c r="H1620" s="78"/>
      <c r="I1620" s="78">
        <f>J1620-H1620</f>
        <v>0</v>
      </c>
      <c r="J1620" s="78"/>
      <c r="K1620" s="78">
        <f>IF(H1620=0,0,(J1620/H1620)*100)</f>
        <v>0</v>
      </c>
    </row>
    <row r="1621" spans="1:11" ht="12.75">
      <c r="A1621" s="45">
        <v>5158</v>
      </c>
      <c r="B1621" s="59" t="s">
        <v>144</v>
      </c>
      <c r="C1621" s="63"/>
      <c r="D1621" s="63"/>
      <c r="E1621" s="63"/>
      <c r="F1621" s="60"/>
      <c r="G1621" s="61"/>
      <c r="H1621" s="91">
        <f>H1622+H1623</f>
        <v>0</v>
      </c>
      <c r="I1621" s="91">
        <f>I1622+I1623</f>
        <v>0</v>
      </c>
      <c r="J1621" s="91">
        <f>J1622+J1623</f>
        <v>0</v>
      </c>
      <c r="K1621" s="91">
        <f>K1622+K1623</f>
        <v>0</v>
      </c>
    </row>
    <row r="1622" spans="1:11" ht="12.75">
      <c r="A1622" s="21">
        <v>51581</v>
      </c>
      <c r="B1622" s="228" t="s">
        <v>146</v>
      </c>
      <c r="C1622" s="229"/>
      <c r="D1622" s="229"/>
      <c r="E1622" s="229"/>
      <c r="F1622" s="229"/>
      <c r="G1622" s="230"/>
      <c r="H1622" s="78"/>
      <c r="I1622" s="78">
        <f>J1622-H1622</f>
        <v>0</v>
      </c>
      <c r="J1622" s="78"/>
      <c r="K1622" s="78">
        <f>IF(H1622=0,0,(J1622/H1622)*100)</f>
        <v>0</v>
      </c>
    </row>
    <row r="1623" spans="1:11" ht="12.75">
      <c r="A1623" s="21">
        <v>51582</v>
      </c>
      <c r="B1623" s="56" t="s">
        <v>145</v>
      </c>
      <c r="C1623" s="57"/>
      <c r="D1623" s="57"/>
      <c r="E1623" s="57"/>
      <c r="F1623" s="57"/>
      <c r="G1623" s="58"/>
      <c r="H1623" s="78"/>
      <c r="I1623" s="78">
        <f>J1623-H1623</f>
        <v>0</v>
      </c>
      <c r="J1623" s="78"/>
      <c r="K1623" s="78">
        <f>IF(H1623=0,0,(J1623/H1623)*100)</f>
        <v>0</v>
      </c>
    </row>
    <row r="1624" spans="1:11" ht="24" customHeight="1">
      <c r="A1624" s="40">
        <v>516</v>
      </c>
      <c r="B1624" s="203" t="s">
        <v>841</v>
      </c>
      <c r="C1624" s="203"/>
      <c r="D1624" s="203"/>
      <c r="E1624" s="203"/>
      <c r="F1624" s="203"/>
      <c r="G1624" s="203"/>
      <c r="H1624" s="76">
        <f>SUM(H1625+H1629+H1632+H1635)</f>
        <v>0</v>
      </c>
      <c r="I1624" s="76">
        <f>SUM(I1625+I1629+I1632+I1635)</f>
        <v>0</v>
      </c>
      <c r="J1624" s="76">
        <f>SUM(J1625+J1629+J1632+J1635)</f>
        <v>0</v>
      </c>
      <c r="K1624" s="76">
        <f>SUM(K1625+K1629+K1632+K1635)</f>
        <v>0</v>
      </c>
    </row>
    <row r="1625" spans="1:11" ht="21.75" customHeight="1">
      <c r="A1625" s="44" t="s">
        <v>147</v>
      </c>
      <c r="B1625" s="206" t="s">
        <v>148</v>
      </c>
      <c r="C1625" s="206"/>
      <c r="D1625" s="206"/>
      <c r="E1625" s="206"/>
      <c r="F1625" s="206"/>
      <c r="G1625" s="206"/>
      <c r="H1625" s="77">
        <f>SUM(H1626+H1627+H1628)</f>
        <v>0</v>
      </c>
      <c r="I1625" s="77">
        <f>SUM(I1626+I1627+I1628)</f>
        <v>0</v>
      </c>
      <c r="J1625" s="77">
        <f>SUM(J1626+J1627+J1628)</f>
        <v>0</v>
      </c>
      <c r="K1625" s="77">
        <f>SUM(K1626+K1627+K1628)</f>
        <v>0</v>
      </c>
    </row>
    <row r="1626" spans="1:11" ht="12.75">
      <c r="A1626" s="21">
        <v>51631</v>
      </c>
      <c r="B1626" s="207" t="s">
        <v>150</v>
      </c>
      <c r="C1626" s="207"/>
      <c r="D1626" s="207"/>
      <c r="E1626" s="207"/>
      <c r="F1626" s="207"/>
      <c r="G1626" s="207"/>
      <c r="H1626" s="78"/>
      <c r="I1626" s="78">
        <f>J1626-H1626</f>
        <v>0</v>
      </c>
      <c r="J1626" s="78"/>
      <c r="K1626" s="78">
        <f>IF(H1626=0,0,(J1626/H1626)*100)</f>
        <v>0</v>
      </c>
    </row>
    <row r="1627" spans="1:11" ht="12.75">
      <c r="A1627" s="21">
        <v>51632</v>
      </c>
      <c r="B1627" s="207" t="s">
        <v>149</v>
      </c>
      <c r="C1627" s="207"/>
      <c r="D1627" s="207"/>
      <c r="E1627" s="207"/>
      <c r="F1627" s="207"/>
      <c r="G1627" s="207"/>
      <c r="H1627" s="78"/>
      <c r="I1627" s="78">
        <f>J1627-H1627</f>
        <v>0</v>
      </c>
      <c r="J1627" s="78"/>
      <c r="K1627" s="78">
        <f>IF(H1627=0,0,(J1627/H1627)*100)</f>
        <v>0</v>
      </c>
    </row>
    <row r="1628" spans="1:11" ht="12.75">
      <c r="A1628" s="97">
        <v>51633</v>
      </c>
      <c r="B1628" s="221" t="s">
        <v>999</v>
      </c>
      <c r="C1628" s="209"/>
      <c r="D1628" s="209"/>
      <c r="E1628" s="209"/>
      <c r="F1628" s="209"/>
      <c r="G1628" s="210"/>
      <c r="H1628" s="78"/>
      <c r="I1628" s="78">
        <f>J1628-H1628</f>
        <v>0</v>
      </c>
      <c r="J1628" s="78"/>
      <c r="K1628" s="78">
        <f>IF(H1628=0,0,(J1628/H1628)*100)</f>
        <v>0</v>
      </c>
    </row>
    <row r="1629" spans="1:11" ht="12.75">
      <c r="A1629" s="44" t="s">
        <v>151</v>
      </c>
      <c r="B1629" s="206" t="s">
        <v>152</v>
      </c>
      <c r="C1629" s="206"/>
      <c r="D1629" s="206"/>
      <c r="E1629" s="206"/>
      <c r="F1629" s="206"/>
      <c r="G1629" s="206"/>
      <c r="H1629" s="77">
        <f>SUM(H1630+H1631)</f>
        <v>0</v>
      </c>
      <c r="I1629" s="77">
        <f>SUM(I1630+I1631)</f>
        <v>0</v>
      </c>
      <c r="J1629" s="77">
        <f>SUM(J1630+J1631)</f>
        <v>0</v>
      </c>
      <c r="K1629" s="77">
        <f>SUM(K1630+K1631)</f>
        <v>0</v>
      </c>
    </row>
    <row r="1630" spans="1:11" ht="12.75">
      <c r="A1630" s="21">
        <v>51641</v>
      </c>
      <c r="B1630" s="225" t="s">
        <v>153</v>
      </c>
      <c r="C1630" s="226"/>
      <c r="D1630" s="226"/>
      <c r="E1630" s="226"/>
      <c r="F1630" s="226"/>
      <c r="G1630" s="227"/>
      <c r="H1630" s="78"/>
      <c r="I1630" s="78">
        <f>J1630-H1630</f>
        <v>0</v>
      </c>
      <c r="J1630" s="78"/>
      <c r="K1630" s="78">
        <f>IF(H1630=0,0,(J1630/H1630)*100)</f>
        <v>0</v>
      </c>
    </row>
    <row r="1631" spans="1:11" ht="12.75">
      <c r="A1631" s="21">
        <v>51642</v>
      </c>
      <c r="B1631" s="208" t="s">
        <v>154</v>
      </c>
      <c r="C1631" s="209"/>
      <c r="D1631" s="209"/>
      <c r="E1631" s="209"/>
      <c r="F1631" s="209"/>
      <c r="G1631" s="210"/>
      <c r="H1631" s="78"/>
      <c r="I1631" s="78">
        <f>J1631-H1631</f>
        <v>0</v>
      </c>
      <c r="J1631" s="78"/>
      <c r="K1631" s="78">
        <f>IF(H1631=0,0,(J1631/H1631)*100)</f>
        <v>0</v>
      </c>
    </row>
    <row r="1632" spans="1:11" ht="12.75">
      <c r="A1632" s="54" t="s">
        <v>155</v>
      </c>
      <c r="B1632" s="206" t="s">
        <v>156</v>
      </c>
      <c r="C1632" s="206"/>
      <c r="D1632" s="206"/>
      <c r="E1632" s="206"/>
      <c r="F1632" s="206"/>
      <c r="G1632" s="206"/>
      <c r="H1632" s="91">
        <f>H1633+H1634</f>
        <v>0</v>
      </c>
      <c r="I1632" s="91">
        <f>I1633+I1634</f>
        <v>0</v>
      </c>
      <c r="J1632" s="91">
        <f>J1633+J1634</f>
        <v>0</v>
      </c>
      <c r="K1632" s="91">
        <f>K1633+K1634</f>
        <v>0</v>
      </c>
    </row>
    <row r="1633" spans="1:11" ht="12.75">
      <c r="A1633" s="21">
        <v>51651</v>
      </c>
      <c r="B1633" s="208" t="s">
        <v>157</v>
      </c>
      <c r="C1633" s="209"/>
      <c r="D1633" s="209"/>
      <c r="E1633" s="209"/>
      <c r="F1633" s="209"/>
      <c r="G1633" s="210"/>
      <c r="H1633" s="78"/>
      <c r="I1633" s="78">
        <f>J1633-H1633</f>
        <v>0</v>
      </c>
      <c r="J1633" s="78"/>
      <c r="K1633" s="78">
        <f>IF(H1633=0,0,(J1633/H1633)*100)</f>
        <v>0</v>
      </c>
    </row>
    <row r="1634" spans="1:11" ht="12.75">
      <c r="A1634" s="21">
        <v>51652</v>
      </c>
      <c r="B1634" s="208" t="s">
        <v>158</v>
      </c>
      <c r="C1634" s="209"/>
      <c r="D1634" s="209"/>
      <c r="E1634" s="209"/>
      <c r="F1634" s="209"/>
      <c r="G1634" s="210"/>
      <c r="H1634" s="78"/>
      <c r="I1634" s="78">
        <f>J1634-H1634</f>
        <v>0</v>
      </c>
      <c r="J1634" s="78"/>
      <c r="K1634" s="78">
        <f>IF(H1634=0,0,(J1634/H1634)*100)</f>
        <v>0</v>
      </c>
    </row>
    <row r="1635" spans="1:11" ht="12.75">
      <c r="A1635" s="54" t="s">
        <v>159</v>
      </c>
      <c r="B1635" s="206" t="s">
        <v>160</v>
      </c>
      <c r="C1635" s="206"/>
      <c r="D1635" s="206"/>
      <c r="E1635" s="206"/>
      <c r="F1635" s="206"/>
      <c r="G1635" s="206"/>
      <c r="H1635" s="91">
        <f>H1636+H1637</f>
        <v>0</v>
      </c>
      <c r="I1635" s="91">
        <f>I1636+I1637</f>
        <v>0</v>
      </c>
      <c r="J1635" s="91">
        <f>J1636+J1637</f>
        <v>0</v>
      </c>
      <c r="K1635" s="91">
        <f>K1636+K1637</f>
        <v>0</v>
      </c>
    </row>
    <row r="1636" spans="1:11" ht="12.75">
      <c r="A1636" s="21">
        <v>51661</v>
      </c>
      <c r="B1636" s="207" t="s">
        <v>161</v>
      </c>
      <c r="C1636" s="207"/>
      <c r="D1636" s="207"/>
      <c r="E1636" s="207"/>
      <c r="F1636" s="207"/>
      <c r="G1636" s="207"/>
      <c r="H1636" s="78"/>
      <c r="I1636" s="78">
        <f>J1636-H1636</f>
        <v>0</v>
      </c>
      <c r="J1636" s="78"/>
      <c r="K1636" s="78">
        <f>IF(H1636=0,0,(J1636/H1636)*100)</f>
        <v>0</v>
      </c>
    </row>
    <row r="1637" spans="1:11" ht="12.75">
      <c r="A1637" s="21">
        <v>51662</v>
      </c>
      <c r="B1637" s="207" t="s">
        <v>162</v>
      </c>
      <c r="C1637" s="207"/>
      <c r="D1637" s="207"/>
      <c r="E1637" s="207"/>
      <c r="F1637" s="207"/>
      <c r="G1637" s="207"/>
      <c r="H1637" s="78"/>
      <c r="I1637" s="78">
        <f>J1637-H1637</f>
        <v>0</v>
      </c>
      <c r="J1637" s="78"/>
      <c r="K1637" s="78">
        <f>IF(H1637=0,0,(J1637/H1637)*100)</f>
        <v>0</v>
      </c>
    </row>
    <row r="1638" spans="1:11" ht="19.5" customHeight="1">
      <c r="A1638" s="115">
        <v>517</v>
      </c>
      <c r="B1638" s="203" t="s">
        <v>821</v>
      </c>
      <c r="C1638" s="203"/>
      <c r="D1638" s="203"/>
      <c r="E1638" s="203"/>
      <c r="F1638" s="203"/>
      <c r="G1638" s="203"/>
      <c r="H1638" s="76">
        <f>SUM(H1639+H1642+H1646+H1650+H1654+H1658+H1662)</f>
        <v>0</v>
      </c>
      <c r="I1638" s="76">
        <f>SUM(I1639+I1642+I1646+I1650+I1654+I1658+I1662)</f>
        <v>0</v>
      </c>
      <c r="J1638" s="76">
        <f>SUM(J1639+J1642+J1646+J1650+J1654+J1658+J1662)</f>
        <v>0</v>
      </c>
      <c r="K1638" s="76">
        <f>SUM(K1639+K1642+K1646+K1650+K1654+K1658+K1662)</f>
        <v>0</v>
      </c>
    </row>
    <row r="1639" spans="1:11" ht="12.75">
      <c r="A1639" s="54" t="s">
        <v>163</v>
      </c>
      <c r="B1639" s="172" t="s">
        <v>167</v>
      </c>
      <c r="C1639" s="172"/>
      <c r="D1639" s="172"/>
      <c r="E1639" s="172"/>
      <c r="F1639" s="172"/>
      <c r="G1639" s="172"/>
      <c r="H1639" s="84">
        <f>SUM(H1640:H1641)</f>
        <v>0</v>
      </c>
      <c r="I1639" s="84">
        <f>SUM(I1640:I1641)</f>
        <v>0</v>
      </c>
      <c r="J1639" s="84">
        <f>SUM(J1640:J1641)</f>
        <v>0</v>
      </c>
      <c r="K1639" s="84">
        <f>SUM(K1640:K1641)</f>
        <v>0</v>
      </c>
    </row>
    <row r="1640" spans="1:11" ht="12.75">
      <c r="A1640" s="21">
        <v>51711</v>
      </c>
      <c r="B1640" s="175" t="s">
        <v>164</v>
      </c>
      <c r="C1640" s="176"/>
      <c r="D1640" s="176"/>
      <c r="E1640" s="176"/>
      <c r="F1640" s="176"/>
      <c r="G1640" s="177"/>
      <c r="H1640" s="78"/>
      <c r="I1640" s="78">
        <f>J1640-H1640</f>
        <v>0</v>
      </c>
      <c r="J1640" s="78"/>
      <c r="K1640" s="78">
        <f>IF(H1640=0,0,(J1640/H1640)*100)</f>
        <v>0</v>
      </c>
    </row>
    <row r="1641" spans="1:11" ht="12.75">
      <c r="A1641" s="21">
        <v>51722</v>
      </c>
      <c r="B1641" s="175" t="s">
        <v>165</v>
      </c>
      <c r="C1641" s="176"/>
      <c r="D1641" s="176"/>
      <c r="E1641" s="176"/>
      <c r="F1641" s="176"/>
      <c r="G1641" s="177"/>
      <c r="H1641" s="78"/>
      <c r="I1641" s="78">
        <f>J1641-H1641</f>
        <v>0</v>
      </c>
      <c r="J1641" s="78"/>
      <c r="K1641" s="78">
        <f>IF(H1641=0,0,(J1641/H1641)*100)</f>
        <v>0</v>
      </c>
    </row>
    <row r="1642" spans="1:11" ht="12.75">
      <c r="A1642" s="54" t="s">
        <v>166</v>
      </c>
      <c r="B1642" s="172" t="s">
        <v>167</v>
      </c>
      <c r="C1642" s="172"/>
      <c r="D1642" s="172"/>
      <c r="E1642" s="172"/>
      <c r="F1642" s="172"/>
      <c r="G1642" s="172"/>
      <c r="H1642" s="84">
        <f>SUM(H1643+H1644+H1645)</f>
        <v>0</v>
      </c>
      <c r="I1642" s="84">
        <f>SUM(I1643+I1644+I1645)</f>
        <v>0</v>
      </c>
      <c r="J1642" s="84">
        <f>SUM(J1643+J1644+J1645)</f>
        <v>0</v>
      </c>
      <c r="K1642" s="84">
        <f>SUM(K1643+K1644+K1645)</f>
        <v>0</v>
      </c>
    </row>
    <row r="1643" spans="1:11" ht="12.75">
      <c r="A1643" s="21">
        <v>51721</v>
      </c>
      <c r="B1643" s="175" t="s">
        <v>168</v>
      </c>
      <c r="C1643" s="176"/>
      <c r="D1643" s="176"/>
      <c r="E1643" s="176"/>
      <c r="F1643" s="176"/>
      <c r="G1643" s="177"/>
      <c r="H1643" s="78"/>
      <c r="I1643" s="78">
        <f>J1643-H1643</f>
        <v>0</v>
      </c>
      <c r="J1643" s="78"/>
      <c r="K1643" s="78">
        <f>IF(H1643=0,0,(J1643/H1643)*100)</f>
        <v>0</v>
      </c>
    </row>
    <row r="1644" spans="1:11" ht="12.75">
      <c r="A1644" s="21">
        <v>51722</v>
      </c>
      <c r="B1644" s="175" t="s">
        <v>177</v>
      </c>
      <c r="C1644" s="176"/>
      <c r="D1644" s="176"/>
      <c r="E1644" s="176"/>
      <c r="F1644" s="176"/>
      <c r="G1644" s="177"/>
      <c r="H1644" s="78"/>
      <c r="I1644" s="78">
        <f>J1644-H1644</f>
        <v>0</v>
      </c>
      <c r="J1644" s="78"/>
      <c r="K1644" s="78">
        <f>IF(H1644=0,0,(J1644/H1644)*100)</f>
        <v>0</v>
      </c>
    </row>
    <row r="1645" spans="1:11" ht="12.75">
      <c r="A1645" s="97">
        <v>51723</v>
      </c>
      <c r="B1645" s="221" t="s">
        <v>1000</v>
      </c>
      <c r="C1645" s="209"/>
      <c r="D1645" s="209"/>
      <c r="E1645" s="209"/>
      <c r="F1645" s="209"/>
      <c r="G1645" s="210"/>
      <c r="H1645" s="78"/>
      <c r="I1645" s="78">
        <f>J1645-H1645</f>
        <v>0</v>
      </c>
      <c r="J1645" s="78"/>
      <c r="K1645" s="78">
        <f>IF(H1645=0,0,(J1645/H1645)*100)</f>
        <v>0</v>
      </c>
    </row>
    <row r="1646" spans="1:11" ht="12.75">
      <c r="A1646" s="54" t="s">
        <v>169</v>
      </c>
      <c r="B1646" s="172" t="s">
        <v>170</v>
      </c>
      <c r="C1646" s="172"/>
      <c r="D1646" s="172"/>
      <c r="E1646" s="172"/>
      <c r="F1646" s="172"/>
      <c r="G1646" s="172"/>
      <c r="H1646" s="84">
        <f>SUM(H1647+H1648+H1649)</f>
        <v>0</v>
      </c>
      <c r="I1646" s="84">
        <f>SUM(I1647+I1648+I1649)</f>
        <v>0</v>
      </c>
      <c r="J1646" s="84">
        <f>SUM(J1647+J1648+J1649)</f>
        <v>0</v>
      </c>
      <c r="K1646" s="84">
        <f>SUM(K1647+K1648+K1649)</f>
        <v>0</v>
      </c>
    </row>
    <row r="1647" spans="1:11" ht="14.25" customHeight="1">
      <c r="A1647" s="21">
        <v>51731</v>
      </c>
      <c r="B1647" s="175" t="s">
        <v>171</v>
      </c>
      <c r="C1647" s="176"/>
      <c r="D1647" s="176"/>
      <c r="E1647" s="176"/>
      <c r="F1647" s="176"/>
      <c r="G1647" s="177"/>
      <c r="H1647" s="78"/>
      <c r="I1647" s="78">
        <f>J1647-H1647</f>
        <v>0</v>
      </c>
      <c r="J1647" s="78"/>
      <c r="K1647" s="78">
        <f>IF(H1647=0,0,(J1647/H1647)*100)</f>
        <v>0</v>
      </c>
    </row>
    <row r="1648" spans="1:11" ht="12.75">
      <c r="A1648" s="21">
        <v>51732</v>
      </c>
      <c r="B1648" s="175" t="s">
        <v>172</v>
      </c>
      <c r="C1648" s="176"/>
      <c r="D1648" s="176"/>
      <c r="E1648" s="176"/>
      <c r="F1648" s="176"/>
      <c r="G1648" s="177"/>
      <c r="H1648" s="78"/>
      <c r="I1648" s="78">
        <f>J1648-H1648</f>
        <v>0</v>
      </c>
      <c r="J1648" s="78"/>
      <c r="K1648" s="78">
        <f>IF(H1648=0,0,(J1648/H1648)*100)</f>
        <v>0</v>
      </c>
    </row>
    <row r="1649" spans="1:11" ht="12.75">
      <c r="A1649" s="97">
        <v>51733</v>
      </c>
      <c r="B1649" s="221" t="s">
        <v>1001</v>
      </c>
      <c r="C1649" s="209"/>
      <c r="D1649" s="209"/>
      <c r="E1649" s="209"/>
      <c r="F1649" s="209"/>
      <c r="G1649" s="210"/>
      <c r="H1649" s="78"/>
      <c r="I1649" s="78">
        <f>J1649-H1649</f>
        <v>0</v>
      </c>
      <c r="J1649" s="78"/>
      <c r="K1649" s="78">
        <f>IF(H1649=0,0,(J1649/H1649)*100)</f>
        <v>0</v>
      </c>
    </row>
    <row r="1650" spans="1:11" ht="12.75">
      <c r="A1650" s="54" t="s">
        <v>173</v>
      </c>
      <c r="B1650" s="172" t="s">
        <v>174</v>
      </c>
      <c r="C1650" s="172"/>
      <c r="D1650" s="172"/>
      <c r="E1650" s="172"/>
      <c r="F1650" s="172"/>
      <c r="G1650" s="172"/>
      <c r="H1650" s="84">
        <f>SUM(H1651+H1652+H1653)</f>
        <v>0</v>
      </c>
      <c r="I1650" s="84">
        <f>SUM(I1651+I1652+I1653)</f>
        <v>0</v>
      </c>
      <c r="J1650" s="84">
        <f>SUM(J1651+J1652+J1653)</f>
        <v>0</v>
      </c>
      <c r="K1650" s="84">
        <f>SUM(K1651+K1652+K1653)</f>
        <v>0</v>
      </c>
    </row>
    <row r="1651" spans="1:11" ht="12.75">
      <c r="A1651" s="21">
        <v>51741</v>
      </c>
      <c r="B1651" s="175" t="s">
        <v>176</v>
      </c>
      <c r="C1651" s="176"/>
      <c r="D1651" s="176"/>
      <c r="E1651" s="176"/>
      <c r="F1651" s="176"/>
      <c r="G1651" s="177"/>
      <c r="H1651" s="78"/>
      <c r="I1651" s="78">
        <f>J1651-H1651</f>
        <v>0</v>
      </c>
      <c r="J1651" s="78"/>
      <c r="K1651" s="78">
        <f>IF(H1651=0,0,(J1651/H1651)*100)</f>
        <v>0</v>
      </c>
    </row>
    <row r="1652" spans="1:11" ht="12.75">
      <c r="A1652" s="21">
        <v>51742</v>
      </c>
      <c r="B1652" s="175" t="s">
        <v>175</v>
      </c>
      <c r="C1652" s="176"/>
      <c r="D1652" s="176"/>
      <c r="E1652" s="176"/>
      <c r="F1652" s="176"/>
      <c r="G1652" s="177"/>
      <c r="H1652" s="78"/>
      <c r="I1652" s="78">
        <f>J1652-H1652</f>
        <v>0</v>
      </c>
      <c r="J1652" s="78"/>
      <c r="K1652" s="78">
        <f>IF(H1652=0,0,(J1652/H1652)*100)</f>
        <v>0</v>
      </c>
    </row>
    <row r="1653" spans="1:11" ht="12.75">
      <c r="A1653" s="97">
        <v>51743</v>
      </c>
      <c r="B1653" s="221" t="s">
        <v>1002</v>
      </c>
      <c r="C1653" s="209"/>
      <c r="D1653" s="209"/>
      <c r="E1653" s="209"/>
      <c r="F1653" s="209"/>
      <c r="G1653" s="210"/>
      <c r="H1653" s="78"/>
      <c r="I1653" s="78">
        <f>J1653-H1653</f>
        <v>0</v>
      </c>
      <c r="J1653" s="78"/>
      <c r="K1653" s="78">
        <f>IF(H1653=0,0,(J1653/H1653)*100)</f>
        <v>0</v>
      </c>
    </row>
    <row r="1654" spans="1:11" ht="12.75">
      <c r="A1654" s="54" t="s">
        <v>178</v>
      </c>
      <c r="B1654" s="172" t="s">
        <v>179</v>
      </c>
      <c r="C1654" s="172"/>
      <c r="D1654" s="172"/>
      <c r="E1654" s="172"/>
      <c r="F1654" s="172"/>
      <c r="G1654" s="172"/>
      <c r="H1654" s="84">
        <f>SUM(H1655+H1656+H1657)</f>
        <v>0</v>
      </c>
      <c r="I1654" s="84">
        <f>SUM(I1655+I1656+I1657)</f>
        <v>0</v>
      </c>
      <c r="J1654" s="84">
        <f>SUM(J1655+J1656+J1657)</f>
        <v>0</v>
      </c>
      <c r="K1654" s="84">
        <f>SUM(K1655+K1656+K1657)</f>
        <v>0</v>
      </c>
    </row>
    <row r="1655" spans="1:11" ht="12.75">
      <c r="A1655" s="55">
        <v>51751</v>
      </c>
      <c r="B1655" s="180" t="s">
        <v>180</v>
      </c>
      <c r="C1655" s="180"/>
      <c r="D1655" s="180"/>
      <c r="E1655" s="180"/>
      <c r="F1655" s="180"/>
      <c r="G1655" s="180"/>
      <c r="H1655" s="86"/>
      <c r="I1655" s="86">
        <f>J1655-H1655</f>
        <v>0</v>
      </c>
      <c r="J1655" s="86"/>
      <c r="K1655" s="86">
        <f>IF(H1655=0,0,(J1655/H1655)*100)</f>
        <v>0</v>
      </c>
    </row>
    <row r="1656" spans="1:11" ht="12.75">
      <c r="A1656" s="55">
        <v>51752</v>
      </c>
      <c r="B1656" s="180" t="s">
        <v>181</v>
      </c>
      <c r="C1656" s="180"/>
      <c r="D1656" s="180"/>
      <c r="E1656" s="180"/>
      <c r="F1656" s="180"/>
      <c r="G1656" s="180"/>
      <c r="H1656" s="86"/>
      <c r="I1656" s="86">
        <f>J1656-H1656</f>
        <v>0</v>
      </c>
      <c r="J1656" s="86"/>
      <c r="K1656" s="86">
        <f>IF(H1656=0,0,(J1656/H1656)*100)</f>
        <v>0</v>
      </c>
    </row>
    <row r="1657" spans="1:11" ht="12.75">
      <c r="A1657" s="97">
        <v>51753</v>
      </c>
      <c r="B1657" s="221" t="s">
        <v>1004</v>
      </c>
      <c r="C1657" s="209"/>
      <c r="D1657" s="209"/>
      <c r="E1657" s="209"/>
      <c r="F1657" s="209"/>
      <c r="G1657" s="210"/>
      <c r="H1657" s="86"/>
      <c r="I1657" s="86">
        <f>J1657-H1657</f>
        <v>0</v>
      </c>
      <c r="J1657" s="86"/>
      <c r="K1657" s="86">
        <f>IF(H1657=0,0,(J1657/H1657)*100)</f>
        <v>0</v>
      </c>
    </row>
    <row r="1658" spans="1:11" ht="12.75">
      <c r="A1658" s="54" t="s">
        <v>182</v>
      </c>
      <c r="B1658" s="192" t="s">
        <v>183</v>
      </c>
      <c r="C1658" s="193"/>
      <c r="D1658" s="193"/>
      <c r="E1658" s="193"/>
      <c r="F1658" s="193"/>
      <c r="G1658" s="194"/>
      <c r="H1658" s="84">
        <f>SUM(H1659+H1660+H1661)</f>
        <v>0</v>
      </c>
      <c r="I1658" s="84">
        <f>SUM(I1659+I1660+I1661)</f>
        <v>0</v>
      </c>
      <c r="J1658" s="84">
        <f>SUM(J1659+J1660+J1661)</f>
        <v>0</v>
      </c>
      <c r="K1658" s="84">
        <f>SUM(K1659+K1660+K1661)</f>
        <v>0</v>
      </c>
    </row>
    <row r="1659" spans="1:11" ht="12.75">
      <c r="A1659" s="55">
        <v>51761</v>
      </c>
      <c r="B1659" s="181" t="s">
        <v>184</v>
      </c>
      <c r="C1659" s="182"/>
      <c r="D1659" s="182"/>
      <c r="E1659" s="182"/>
      <c r="F1659" s="182"/>
      <c r="G1659" s="183"/>
      <c r="H1659" s="86"/>
      <c r="I1659" s="86">
        <f>J1659-H1659</f>
        <v>0</v>
      </c>
      <c r="J1659" s="86"/>
      <c r="K1659" s="86">
        <f>IF(H1659=0,0,(J1659/H1659)*100)</f>
        <v>0</v>
      </c>
    </row>
    <row r="1660" spans="1:11" ht="12.75">
      <c r="A1660" s="55">
        <v>51762</v>
      </c>
      <c r="B1660" s="181" t="s">
        <v>185</v>
      </c>
      <c r="C1660" s="182"/>
      <c r="D1660" s="182"/>
      <c r="E1660" s="182"/>
      <c r="F1660" s="182"/>
      <c r="G1660" s="183"/>
      <c r="H1660" s="86"/>
      <c r="I1660" s="86">
        <f>J1660-H1660</f>
        <v>0</v>
      </c>
      <c r="J1660" s="86"/>
      <c r="K1660" s="86">
        <f>IF(H1660=0,0,(J1660/H1660)*100)</f>
        <v>0</v>
      </c>
    </row>
    <row r="1661" spans="1:11" ht="12.75">
      <c r="A1661" s="97">
        <v>51763</v>
      </c>
      <c r="B1661" s="221" t="s">
        <v>1005</v>
      </c>
      <c r="C1661" s="209"/>
      <c r="D1661" s="209"/>
      <c r="E1661" s="209"/>
      <c r="F1661" s="209"/>
      <c r="G1661" s="210"/>
      <c r="H1661" s="86"/>
      <c r="I1661" s="86">
        <f>J1661-H1661</f>
        <v>0</v>
      </c>
      <c r="J1661" s="86"/>
      <c r="K1661" s="86">
        <f>IF(H1661=0,0,(J1661/H1661)*100)</f>
        <v>0</v>
      </c>
    </row>
    <row r="1662" spans="1:11" ht="12.75">
      <c r="A1662" s="54" t="s">
        <v>288</v>
      </c>
      <c r="B1662" s="192" t="s">
        <v>186</v>
      </c>
      <c r="C1662" s="198"/>
      <c r="D1662" s="198"/>
      <c r="E1662" s="198"/>
      <c r="F1662" s="198"/>
      <c r="G1662" s="199"/>
      <c r="H1662" s="84">
        <f>SUM(H1663+H1664+H1665)</f>
        <v>0</v>
      </c>
      <c r="I1662" s="84">
        <f>SUM(I1663+I1664+I1665)</f>
        <v>0</v>
      </c>
      <c r="J1662" s="84">
        <f>SUM(J1663+J1664+J1665)</f>
        <v>0</v>
      </c>
      <c r="K1662" s="84">
        <f>SUM(K1663+K1664+K1665)</f>
        <v>0</v>
      </c>
    </row>
    <row r="1663" spans="1:11" ht="12.75">
      <c r="A1663" s="55">
        <v>51771</v>
      </c>
      <c r="B1663" s="181" t="s">
        <v>187</v>
      </c>
      <c r="C1663" s="182"/>
      <c r="D1663" s="182"/>
      <c r="E1663" s="182"/>
      <c r="F1663" s="182"/>
      <c r="G1663" s="183"/>
      <c r="H1663" s="86"/>
      <c r="I1663" s="86">
        <f>J1663-H1663</f>
        <v>0</v>
      </c>
      <c r="J1663" s="86"/>
      <c r="K1663" s="86">
        <f>IF(H1663=0,0,(J1663/H1663)*100)</f>
        <v>0</v>
      </c>
    </row>
    <row r="1664" spans="1:11" ht="12" customHeight="1">
      <c r="A1664" s="55">
        <v>51772</v>
      </c>
      <c r="B1664" s="181" t="s">
        <v>188</v>
      </c>
      <c r="C1664" s="182"/>
      <c r="D1664" s="182"/>
      <c r="E1664" s="182"/>
      <c r="F1664" s="182"/>
      <c r="G1664" s="183"/>
      <c r="H1664" s="86"/>
      <c r="I1664" s="86">
        <f>J1664-H1664</f>
        <v>0</v>
      </c>
      <c r="J1664" s="86"/>
      <c r="K1664" s="86">
        <f>IF(H1664=0,0,(J1664/H1664)*100)</f>
        <v>0</v>
      </c>
    </row>
    <row r="1665" spans="1:11" ht="12" customHeight="1">
      <c r="A1665" s="97">
        <v>51773</v>
      </c>
      <c r="B1665" s="221" t="s">
        <v>1003</v>
      </c>
      <c r="C1665" s="209"/>
      <c r="D1665" s="209"/>
      <c r="E1665" s="209"/>
      <c r="F1665" s="209"/>
      <c r="G1665" s="210"/>
      <c r="H1665" s="86"/>
      <c r="I1665" s="86">
        <f>J1665-H1665</f>
        <v>0</v>
      </c>
      <c r="J1665" s="86"/>
      <c r="K1665" s="86">
        <f>IF(H1665=0,0,(J1665/H1665)*100)</f>
        <v>0</v>
      </c>
    </row>
    <row r="1666" spans="1:11" ht="12" customHeight="1">
      <c r="A1666" s="106">
        <v>518</v>
      </c>
      <c r="B1666" s="222" t="s">
        <v>965</v>
      </c>
      <c r="C1666" s="223"/>
      <c r="D1666" s="223"/>
      <c r="E1666" s="223"/>
      <c r="F1666" s="223"/>
      <c r="G1666" s="224"/>
      <c r="H1666" s="83">
        <f>SUM(H1667+H1670+H1673)</f>
        <v>0</v>
      </c>
      <c r="I1666" s="83">
        <f>SUM(I1667+I1670+I1673)</f>
        <v>0</v>
      </c>
      <c r="J1666" s="83">
        <f>SUM(J1667+J1670+J1673)</f>
        <v>0</v>
      </c>
      <c r="K1666" s="83">
        <f>SUM(K1667+K1670+K1673)</f>
        <v>0</v>
      </c>
    </row>
    <row r="1667" spans="1:11" ht="12" customHeight="1">
      <c r="A1667" s="134">
        <v>5181</v>
      </c>
      <c r="B1667" s="218" t="s">
        <v>966</v>
      </c>
      <c r="C1667" s="219"/>
      <c r="D1667" s="219"/>
      <c r="E1667" s="219"/>
      <c r="F1667" s="219"/>
      <c r="G1667" s="220"/>
      <c r="H1667" s="84">
        <f>SUM(H1668+H1669)</f>
        <v>0</v>
      </c>
      <c r="I1667" s="84">
        <f>SUM(I1668+I1669)</f>
        <v>0</v>
      </c>
      <c r="J1667" s="84">
        <f>SUM(J1668+J1669)</f>
        <v>0</v>
      </c>
      <c r="K1667" s="84">
        <f>SUM(K1668+K1669)</f>
        <v>0</v>
      </c>
    </row>
    <row r="1668" spans="1:11" ht="12" customHeight="1">
      <c r="A1668" s="116">
        <v>51811</v>
      </c>
      <c r="B1668" s="195" t="s">
        <v>967</v>
      </c>
      <c r="C1668" s="196"/>
      <c r="D1668" s="196"/>
      <c r="E1668" s="196"/>
      <c r="F1668" s="196"/>
      <c r="G1668" s="197"/>
      <c r="H1668" s="86"/>
      <c r="I1668" s="86">
        <f>J1668-H1668</f>
        <v>0</v>
      </c>
      <c r="J1668" s="86"/>
      <c r="K1668" s="86">
        <f>IF(H1668=0,0,(J1668/H1668)*100)</f>
        <v>0</v>
      </c>
    </row>
    <row r="1669" spans="1:11" ht="12.75" customHeight="1">
      <c r="A1669" s="116">
        <v>51812</v>
      </c>
      <c r="B1669" s="195" t="s">
        <v>968</v>
      </c>
      <c r="C1669" s="196"/>
      <c r="D1669" s="196"/>
      <c r="E1669" s="196"/>
      <c r="F1669" s="196"/>
      <c r="G1669" s="197"/>
      <c r="H1669" s="86"/>
      <c r="I1669" s="86">
        <f>J1669-H1669</f>
        <v>0</v>
      </c>
      <c r="J1669" s="86"/>
      <c r="K1669" s="86">
        <f>IF(H1669=0,0,(J1669/H1669)*100)</f>
        <v>0</v>
      </c>
    </row>
    <row r="1670" spans="1:11" ht="12" customHeight="1">
      <c r="A1670" s="134">
        <v>5182</v>
      </c>
      <c r="B1670" s="218" t="s">
        <v>969</v>
      </c>
      <c r="C1670" s="219"/>
      <c r="D1670" s="219"/>
      <c r="E1670" s="219"/>
      <c r="F1670" s="219"/>
      <c r="G1670" s="220"/>
      <c r="H1670" s="84">
        <f>SUM(H1671+H1672)</f>
        <v>0</v>
      </c>
      <c r="I1670" s="84">
        <f>SUM(I1671+I1672)</f>
        <v>0</v>
      </c>
      <c r="J1670" s="84">
        <f>SUM(J1671+J1672)</f>
        <v>0</v>
      </c>
      <c r="K1670" s="84">
        <f>SUM(K1671+K1672)</f>
        <v>0</v>
      </c>
    </row>
    <row r="1671" spans="1:11" ht="12" customHeight="1">
      <c r="A1671" s="116">
        <v>51821</v>
      </c>
      <c r="B1671" s="128" t="s">
        <v>970</v>
      </c>
      <c r="C1671" s="129"/>
      <c r="D1671" s="129"/>
      <c r="E1671" s="129"/>
      <c r="F1671" s="129"/>
      <c r="G1671" s="130"/>
      <c r="H1671" s="86"/>
      <c r="I1671" s="86">
        <f>J1671-H1671</f>
        <v>0</v>
      </c>
      <c r="J1671" s="86"/>
      <c r="K1671" s="86">
        <f>IF(H1671=0,0,(J1671/H1671)*100)</f>
        <v>0</v>
      </c>
    </row>
    <row r="1672" spans="1:11" ht="12" customHeight="1">
      <c r="A1672" s="116">
        <v>81822</v>
      </c>
      <c r="B1672" s="195" t="s">
        <v>971</v>
      </c>
      <c r="C1672" s="196"/>
      <c r="D1672" s="196"/>
      <c r="E1672" s="196"/>
      <c r="F1672" s="196"/>
      <c r="G1672" s="197"/>
      <c r="H1672" s="86"/>
      <c r="I1672" s="86">
        <f>J1672-H1672</f>
        <v>0</v>
      </c>
      <c r="J1672" s="86"/>
      <c r="K1672" s="86">
        <f>IF(H1672=0,0,(J1672/H1672)*100)</f>
        <v>0</v>
      </c>
    </row>
    <row r="1673" spans="1:11" ht="12" customHeight="1">
      <c r="A1673" s="134">
        <v>5183</v>
      </c>
      <c r="B1673" s="218" t="s">
        <v>972</v>
      </c>
      <c r="C1673" s="219"/>
      <c r="D1673" s="219"/>
      <c r="E1673" s="219"/>
      <c r="F1673" s="219"/>
      <c r="G1673" s="220"/>
      <c r="H1673" s="84">
        <f>SUM(H1674+H1675)</f>
        <v>0</v>
      </c>
      <c r="I1673" s="84">
        <f>SUM(I1674+I1675)</f>
        <v>0</v>
      </c>
      <c r="J1673" s="84">
        <f>SUM(J1674+J1675)</f>
        <v>0</v>
      </c>
      <c r="K1673" s="84">
        <f>SUM(K1674+K1675)</f>
        <v>0</v>
      </c>
    </row>
    <row r="1674" spans="1:11" ht="12" customHeight="1">
      <c r="A1674" s="116">
        <v>51831</v>
      </c>
      <c r="B1674" s="195" t="s">
        <v>973</v>
      </c>
      <c r="C1674" s="196"/>
      <c r="D1674" s="196"/>
      <c r="E1674" s="196"/>
      <c r="F1674" s="196"/>
      <c r="G1674" s="197"/>
      <c r="H1674" s="86"/>
      <c r="I1674" s="86">
        <f>J1674-H1674</f>
        <v>0</v>
      </c>
      <c r="J1674" s="86"/>
      <c r="K1674" s="86">
        <f>IF(H1674=0,0,(J1674/H1674)*100)</f>
        <v>0</v>
      </c>
    </row>
    <row r="1675" spans="1:11" ht="12" customHeight="1">
      <c r="A1675" s="116">
        <v>51832</v>
      </c>
      <c r="B1675" s="195" t="s">
        <v>974</v>
      </c>
      <c r="C1675" s="196"/>
      <c r="D1675" s="196"/>
      <c r="E1675" s="196"/>
      <c r="F1675" s="196"/>
      <c r="G1675" s="197"/>
      <c r="H1675" s="86"/>
      <c r="I1675" s="86">
        <f>J1675-H1675</f>
        <v>0</v>
      </c>
      <c r="J1675" s="86"/>
      <c r="K1675" s="86">
        <f>IF(H1675=0,0,(J1675/H1675)*100)</f>
        <v>0</v>
      </c>
    </row>
    <row r="1676" spans="1:11" ht="19.5" customHeight="1">
      <c r="A1676" s="48">
        <v>52</v>
      </c>
      <c r="B1676" s="178" t="s">
        <v>842</v>
      </c>
      <c r="C1676" s="178"/>
      <c r="D1676" s="178"/>
      <c r="E1676" s="178"/>
      <c r="F1676" s="178"/>
      <c r="G1676" s="178"/>
      <c r="H1676" s="79">
        <f>SUM(H1677+H1682+H1687+H1694)</f>
        <v>0</v>
      </c>
      <c r="I1676" s="79">
        <f>SUM(I1677+I1682+I1687+I1694)</f>
        <v>0</v>
      </c>
      <c r="J1676" s="79">
        <f>SUM(J1677+J1682+J1687+J1694)</f>
        <v>0</v>
      </c>
      <c r="K1676" s="79">
        <f>SUM(K1677+K1682+K1687+K1694)</f>
        <v>0</v>
      </c>
    </row>
    <row r="1677" spans="1:11" ht="19.5" customHeight="1">
      <c r="A1677" s="40">
        <v>521</v>
      </c>
      <c r="B1677" s="174" t="s">
        <v>843</v>
      </c>
      <c r="C1677" s="174"/>
      <c r="D1677" s="174"/>
      <c r="E1677" s="174"/>
      <c r="F1677" s="174"/>
      <c r="G1677" s="174"/>
      <c r="H1677" s="83">
        <f>SUM(H1678+H1680)</f>
        <v>0</v>
      </c>
      <c r="I1677" s="83">
        <f>SUM(I1678+I1680)</f>
        <v>0</v>
      </c>
      <c r="J1677" s="83">
        <f>SUM(J1678+J1680)</f>
        <v>0</v>
      </c>
      <c r="K1677" s="83">
        <f>SUM(K1678+K1680)</f>
        <v>0</v>
      </c>
    </row>
    <row r="1678" spans="1:11" ht="12.75">
      <c r="A1678" s="44" t="s">
        <v>844</v>
      </c>
      <c r="B1678" s="172" t="s">
        <v>845</v>
      </c>
      <c r="C1678" s="172"/>
      <c r="D1678" s="172"/>
      <c r="E1678" s="172"/>
      <c r="F1678" s="172"/>
      <c r="G1678" s="172"/>
      <c r="H1678" s="84">
        <f>SUM(H1679)</f>
        <v>0</v>
      </c>
      <c r="I1678" s="84">
        <f>SUM(I1679)</f>
        <v>0</v>
      </c>
      <c r="J1678" s="84">
        <f>SUM(J1679)</f>
        <v>0</v>
      </c>
      <c r="K1678" s="84">
        <f>SUM(K1679)</f>
        <v>0</v>
      </c>
    </row>
    <row r="1679" spans="1:11" ht="12.75">
      <c r="A1679" s="21">
        <v>52111</v>
      </c>
      <c r="B1679" s="173" t="s">
        <v>846</v>
      </c>
      <c r="C1679" s="173"/>
      <c r="D1679" s="173"/>
      <c r="E1679" s="173"/>
      <c r="F1679" s="173"/>
      <c r="G1679" s="173"/>
      <c r="H1679" s="78"/>
      <c r="I1679" s="78">
        <f>J1679-H1679</f>
        <v>0</v>
      </c>
      <c r="J1679" s="78"/>
      <c r="K1679" s="78">
        <f>IF(H1679=0,0,(J1679/H1679)*100)</f>
        <v>0</v>
      </c>
    </row>
    <row r="1680" spans="1:11" ht="12.75">
      <c r="A1680" s="44" t="s">
        <v>847</v>
      </c>
      <c r="B1680" s="172" t="s">
        <v>848</v>
      </c>
      <c r="C1680" s="172"/>
      <c r="D1680" s="172"/>
      <c r="E1680" s="172"/>
      <c r="F1680" s="172"/>
      <c r="G1680" s="172"/>
      <c r="H1680" s="84">
        <f>SUM(H1681)</f>
        <v>0</v>
      </c>
      <c r="I1680" s="84">
        <f>SUM(I1681)</f>
        <v>0</v>
      </c>
      <c r="J1680" s="84">
        <f>SUM(J1681)</f>
        <v>0</v>
      </c>
      <c r="K1680" s="84">
        <f>SUM(K1681)</f>
        <v>0</v>
      </c>
    </row>
    <row r="1681" spans="1:11" ht="12.75">
      <c r="A1681" s="21">
        <v>52121</v>
      </c>
      <c r="B1681" s="173" t="s">
        <v>848</v>
      </c>
      <c r="C1681" s="173"/>
      <c r="D1681" s="173"/>
      <c r="E1681" s="173"/>
      <c r="F1681" s="173"/>
      <c r="G1681" s="173"/>
      <c r="H1681" s="78"/>
      <c r="I1681" s="78">
        <f>J1681-H1681</f>
        <v>0</v>
      </c>
      <c r="J1681" s="78"/>
      <c r="K1681" s="78">
        <f>IF(H1681=0,0,(J1681/H1681)*100)</f>
        <v>0</v>
      </c>
    </row>
    <row r="1682" spans="1:11" ht="12.75">
      <c r="A1682" s="40">
        <v>522</v>
      </c>
      <c r="B1682" s="174" t="s">
        <v>849</v>
      </c>
      <c r="C1682" s="174"/>
      <c r="D1682" s="174"/>
      <c r="E1682" s="174"/>
      <c r="F1682" s="174"/>
      <c r="G1682" s="174"/>
      <c r="H1682" s="76">
        <f>SUM(H1683+H1685)</f>
        <v>0</v>
      </c>
      <c r="I1682" s="76">
        <f>SUM(I1683+I1685)</f>
        <v>0</v>
      </c>
      <c r="J1682" s="76">
        <f>SUM(J1683+J1685)</f>
        <v>0</v>
      </c>
      <c r="K1682" s="76">
        <f>SUM(K1683+K1685)</f>
        <v>0</v>
      </c>
    </row>
    <row r="1683" spans="1:11" ht="12.75">
      <c r="A1683" s="44" t="s">
        <v>850</v>
      </c>
      <c r="B1683" s="172" t="s">
        <v>851</v>
      </c>
      <c r="C1683" s="172"/>
      <c r="D1683" s="172"/>
      <c r="E1683" s="172"/>
      <c r="F1683" s="172"/>
      <c r="G1683" s="172"/>
      <c r="H1683" s="84">
        <f>SUM(H1684)</f>
        <v>0</v>
      </c>
      <c r="I1683" s="84">
        <f>SUM(I1684)</f>
        <v>0</v>
      </c>
      <c r="J1683" s="84">
        <f>SUM(J1684)</f>
        <v>0</v>
      </c>
      <c r="K1683" s="84">
        <f>SUM(K1684)</f>
        <v>0</v>
      </c>
    </row>
    <row r="1684" spans="1:11" ht="12.75">
      <c r="A1684" s="21">
        <v>52212</v>
      </c>
      <c r="B1684" s="173" t="s">
        <v>851</v>
      </c>
      <c r="C1684" s="173"/>
      <c r="D1684" s="173"/>
      <c r="E1684" s="173"/>
      <c r="F1684" s="173"/>
      <c r="G1684" s="173"/>
      <c r="H1684" s="78"/>
      <c r="I1684" s="78">
        <f>J1684-H1684</f>
        <v>0</v>
      </c>
      <c r="J1684" s="78"/>
      <c r="K1684" s="78">
        <f>IF(H1684=0,0,(J1684/H1684)*100)</f>
        <v>0</v>
      </c>
    </row>
    <row r="1685" spans="1:11" ht="12.75">
      <c r="A1685" s="44" t="s">
        <v>852</v>
      </c>
      <c r="B1685" s="172" t="s">
        <v>853</v>
      </c>
      <c r="C1685" s="172"/>
      <c r="D1685" s="172"/>
      <c r="E1685" s="172"/>
      <c r="F1685" s="172"/>
      <c r="G1685" s="172"/>
      <c r="H1685" s="84">
        <f>SUM(H1686)</f>
        <v>0</v>
      </c>
      <c r="I1685" s="84">
        <f>SUM(I1686)</f>
        <v>0</v>
      </c>
      <c r="J1685" s="84">
        <f>SUM(J1686)</f>
        <v>0</v>
      </c>
      <c r="K1685" s="84">
        <f>SUM(K1686)</f>
        <v>0</v>
      </c>
    </row>
    <row r="1686" spans="1:11" ht="12.75">
      <c r="A1686" s="21">
        <v>52222</v>
      </c>
      <c r="B1686" s="173" t="s">
        <v>853</v>
      </c>
      <c r="C1686" s="173"/>
      <c r="D1686" s="173"/>
      <c r="E1686" s="173"/>
      <c r="F1686" s="173"/>
      <c r="G1686" s="173"/>
      <c r="H1686" s="78"/>
      <c r="I1686" s="78">
        <f>J1686-H1686</f>
        <v>0</v>
      </c>
      <c r="J1686" s="78"/>
      <c r="K1686" s="78">
        <f>IF(H1686=0,0,(J1686/H1686)*100)</f>
        <v>0</v>
      </c>
    </row>
    <row r="1687" spans="1:11" ht="12.75">
      <c r="A1687" s="40">
        <v>523</v>
      </c>
      <c r="B1687" s="174" t="s">
        <v>854</v>
      </c>
      <c r="C1687" s="174"/>
      <c r="D1687" s="174"/>
      <c r="E1687" s="174"/>
      <c r="F1687" s="174"/>
      <c r="G1687" s="174"/>
      <c r="H1687" s="83">
        <f>SUM(H1688+H1691)</f>
        <v>0</v>
      </c>
      <c r="I1687" s="83">
        <f>SUM(I1688+I1691)</f>
        <v>0</v>
      </c>
      <c r="J1687" s="83">
        <f>SUM(J1688+J1691)</f>
        <v>0</v>
      </c>
      <c r="K1687" s="83">
        <f>SUM(K1688+K1691)</f>
        <v>0</v>
      </c>
    </row>
    <row r="1688" spans="1:11" ht="12.75">
      <c r="A1688" s="44" t="s">
        <v>855</v>
      </c>
      <c r="B1688" s="172" t="s">
        <v>856</v>
      </c>
      <c r="C1688" s="172"/>
      <c r="D1688" s="172"/>
      <c r="E1688" s="172"/>
      <c r="F1688" s="172"/>
      <c r="G1688" s="172"/>
      <c r="H1688" s="84">
        <f>SUM(H1689+H1690)</f>
        <v>0</v>
      </c>
      <c r="I1688" s="84">
        <f>SUM(I1689+I1690)</f>
        <v>0</v>
      </c>
      <c r="J1688" s="84">
        <f>SUM(J1689+J1690)</f>
        <v>0</v>
      </c>
      <c r="K1688" s="84">
        <f>SUM(K1689+K1690)</f>
        <v>0</v>
      </c>
    </row>
    <row r="1689" spans="1:11" ht="12.75">
      <c r="A1689" s="21">
        <v>52311</v>
      </c>
      <c r="B1689" s="173" t="s">
        <v>857</v>
      </c>
      <c r="C1689" s="173"/>
      <c r="D1689" s="173"/>
      <c r="E1689" s="173"/>
      <c r="F1689" s="173"/>
      <c r="G1689" s="173"/>
      <c r="H1689" s="78"/>
      <c r="I1689" s="78">
        <f>J1689-H1689</f>
        <v>0</v>
      </c>
      <c r="J1689" s="78"/>
      <c r="K1689" s="78">
        <f>IF(H1689=0,0,(J1689/H1689)*100)</f>
        <v>0</v>
      </c>
    </row>
    <row r="1690" spans="1:11" ht="12.75">
      <c r="A1690" s="21">
        <v>52312</v>
      </c>
      <c r="B1690" s="173" t="s">
        <v>858</v>
      </c>
      <c r="C1690" s="173"/>
      <c r="D1690" s="173"/>
      <c r="E1690" s="173"/>
      <c r="F1690" s="173"/>
      <c r="G1690" s="173"/>
      <c r="H1690" s="78"/>
      <c r="I1690" s="78">
        <f>J1690-H1690</f>
        <v>0</v>
      </c>
      <c r="J1690" s="78"/>
      <c r="K1690" s="78">
        <f>IF(H1690=0,0,(J1690/H1690)*100)</f>
        <v>0</v>
      </c>
    </row>
    <row r="1691" spans="1:11" ht="12.75">
      <c r="A1691" s="44" t="s">
        <v>859</v>
      </c>
      <c r="B1691" s="172" t="s">
        <v>860</v>
      </c>
      <c r="C1691" s="172"/>
      <c r="D1691" s="172"/>
      <c r="E1691" s="172"/>
      <c r="F1691" s="172"/>
      <c r="G1691" s="172"/>
      <c r="H1691" s="84">
        <f>SUM(H1692+H1693)</f>
        <v>0</v>
      </c>
      <c r="I1691" s="84">
        <f>SUM(I1692+I1693)</f>
        <v>0</v>
      </c>
      <c r="J1691" s="84">
        <f>SUM(J1692+J1693)</f>
        <v>0</v>
      </c>
      <c r="K1691" s="84">
        <f>SUM(K1692+K1693)</f>
        <v>0</v>
      </c>
    </row>
    <row r="1692" spans="1:11" ht="12.75">
      <c r="A1692" s="21">
        <v>52321</v>
      </c>
      <c r="B1692" s="173" t="s">
        <v>861</v>
      </c>
      <c r="C1692" s="173"/>
      <c r="D1692" s="173"/>
      <c r="E1692" s="173"/>
      <c r="F1692" s="173"/>
      <c r="G1692" s="173"/>
      <c r="H1692" s="78"/>
      <c r="I1692" s="78">
        <f>J1692-H1692</f>
        <v>0</v>
      </c>
      <c r="J1692" s="78"/>
      <c r="K1692" s="78">
        <f>IF(H1692=0,0,(J1692/H1692)*100)</f>
        <v>0</v>
      </c>
    </row>
    <row r="1693" spans="1:11" ht="12.75">
      <c r="A1693" s="21">
        <v>52322</v>
      </c>
      <c r="B1693" s="173" t="s">
        <v>862</v>
      </c>
      <c r="C1693" s="173"/>
      <c r="D1693" s="173"/>
      <c r="E1693" s="173"/>
      <c r="F1693" s="173"/>
      <c r="G1693" s="173"/>
      <c r="H1693" s="78"/>
      <c r="I1693" s="78">
        <f>J1693-H1693</f>
        <v>0</v>
      </c>
      <c r="J1693" s="78"/>
      <c r="K1693" s="78">
        <f>IF(H1693=0,0,(J1693/H1693)*100)</f>
        <v>0</v>
      </c>
    </row>
    <row r="1694" spans="1:11" ht="12.75">
      <c r="A1694" s="40">
        <v>524</v>
      </c>
      <c r="B1694" s="174" t="s">
        <v>863</v>
      </c>
      <c r="C1694" s="174"/>
      <c r="D1694" s="174"/>
      <c r="E1694" s="174"/>
      <c r="F1694" s="174"/>
      <c r="G1694" s="174"/>
      <c r="H1694" s="83">
        <f>SUM(H1695+H1698)</f>
        <v>0</v>
      </c>
      <c r="I1694" s="83">
        <f>SUM(I1695+I1698)</f>
        <v>0</v>
      </c>
      <c r="J1694" s="83">
        <f>SUM(J1695+J1698)</f>
        <v>0</v>
      </c>
      <c r="K1694" s="83">
        <f>SUM(K1695+K1698)</f>
        <v>0</v>
      </c>
    </row>
    <row r="1695" spans="1:11" ht="12.75">
      <c r="A1695" s="44" t="s">
        <v>864</v>
      </c>
      <c r="B1695" s="172" t="s">
        <v>865</v>
      </c>
      <c r="C1695" s="172"/>
      <c r="D1695" s="172"/>
      <c r="E1695" s="172"/>
      <c r="F1695" s="172"/>
      <c r="G1695" s="172"/>
      <c r="H1695" s="84">
        <f>SUM(H1696+H1697)</f>
        <v>0</v>
      </c>
      <c r="I1695" s="84">
        <f>SUM(I1696+I1697)</f>
        <v>0</v>
      </c>
      <c r="J1695" s="84">
        <f>SUM(J1696+J1697)</f>
        <v>0</v>
      </c>
      <c r="K1695" s="84">
        <f>SUM(K1696+K1697)</f>
        <v>0</v>
      </c>
    </row>
    <row r="1696" spans="1:11" ht="12.75">
      <c r="A1696" s="21">
        <v>52411</v>
      </c>
      <c r="B1696" s="173" t="s">
        <v>866</v>
      </c>
      <c r="C1696" s="173"/>
      <c r="D1696" s="173"/>
      <c r="E1696" s="173"/>
      <c r="F1696" s="173"/>
      <c r="G1696" s="173"/>
      <c r="H1696" s="78"/>
      <c r="I1696" s="78">
        <f>J1696-H1696</f>
        <v>0</v>
      </c>
      <c r="J1696" s="78"/>
      <c r="K1696" s="78">
        <f>IF(H1696=0,0,(J1696/H1696)*100)</f>
        <v>0</v>
      </c>
    </row>
    <row r="1697" spans="1:11" ht="12.75">
      <c r="A1697" s="21">
        <v>52412</v>
      </c>
      <c r="B1697" s="173" t="s">
        <v>867</v>
      </c>
      <c r="C1697" s="173"/>
      <c r="D1697" s="173"/>
      <c r="E1697" s="173"/>
      <c r="F1697" s="173"/>
      <c r="G1697" s="173"/>
      <c r="H1697" s="78"/>
      <c r="I1697" s="78">
        <f>J1697-H1697</f>
        <v>0</v>
      </c>
      <c r="J1697" s="78"/>
      <c r="K1697" s="78">
        <f>IF(H1697=0,0,(J1697/H1697)*100)</f>
        <v>0</v>
      </c>
    </row>
    <row r="1698" spans="1:11" ht="12.75">
      <c r="A1698" s="44" t="s">
        <v>868</v>
      </c>
      <c r="B1698" s="172" t="s">
        <v>869</v>
      </c>
      <c r="C1698" s="172"/>
      <c r="D1698" s="172"/>
      <c r="E1698" s="172"/>
      <c r="F1698" s="172"/>
      <c r="G1698" s="172"/>
      <c r="H1698" s="84">
        <f>SUM(H1699+H1700)</f>
        <v>0</v>
      </c>
      <c r="I1698" s="84">
        <f>SUM(I1699+I1700)</f>
        <v>0</v>
      </c>
      <c r="J1698" s="84">
        <f>SUM(J1699+J1700)</f>
        <v>0</v>
      </c>
      <c r="K1698" s="84">
        <f>SUM(K1699+K1700)</f>
        <v>0</v>
      </c>
    </row>
    <row r="1699" spans="1:11" ht="12.75">
      <c r="A1699" s="21">
        <v>52421</v>
      </c>
      <c r="B1699" s="173" t="s">
        <v>870</v>
      </c>
      <c r="C1699" s="173"/>
      <c r="D1699" s="173"/>
      <c r="E1699" s="173"/>
      <c r="F1699" s="173"/>
      <c r="G1699" s="173"/>
      <c r="H1699" s="78"/>
      <c r="I1699" s="78">
        <f>J1699-H1699</f>
        <v>0</v>
      </c>
      <c r="J1699" s="78"/>
      <c r="K1699" s="78">
        <f>IF(H1699=0,0,(J1699/H1699)*100)</f>
        <v>0</v>
      </c>
    </row>
    <row r="1700" spans="1:11" ht="12.75">
      <c r="A1700" s="21">
        <v>52422</v>
      </c>
      <c r="B1700" s="173" t="s">
        <v>871</v>
      </c>
      <c r="C1700" s="173"/>
      <c r="D1700" s="173"/>
      <c r="E1700" s="173"/>
      <c r="F1700" s="173"/>
      <c r="G1700" s="173"/>
      <c r="H1700" s="78"/>
      <c r="I1700" s="78">
        <f>J1700-H1700</f>
        <v>0</v>
      </c>
      <c r="J1700" s="78"/>
      <c r="K1700" s="78">
        <f>IF(H1700=0,0,(J1700/H1700)*100)</f>
        <v>0</v>
      </c>
    </row>
    <row r="1701" spans="1:11" ht="23.25" customHeight="1">
      <c r="A1701" s="48">
        <v>53</v>
      </c>
      <c r="B1701" s="178" t="s">
        <v>872</v>
      </c>
      <c r="C1701" s="178"/>
      <c r="D1701" s="178"/>
      <c r="E1701" s="178"/>
      <c r="F1701" s="178"/>
      <c r="G1701" s="178"/>
      <c r="H1701" s="75">
        <f>SUM(H1702+H1710+H1713+H1722)</f>
        <v>0</v>
      </c>
      <c r="I1701" s="75">
        <f>SUM(I1702+I1710+I1713+I1722)</f>
        <v>0</v>
      </c>
      <c r="J1701" s="75">
        <f>SUM(J1702+J1710+J1713+J1722)</f>
        <v>0</v>
      </c>
      <c r="K1701" s="75">
        <f>SUM(K1702+K1710+K1713+K1722)</f>
        <v>0</v>
      </c>
    </row>
    <row r="1702" spans="1:11" ht="12.75">
      <c r="A1702" s="40">
        <v>531</v>
      </c>
      <c r="B1702" s="174" t="s">
        <v>301</v>
      </c>
      <c r="C1702" s="174"/>
      <c r="D1702" s="174"/>
      <c r="E1702" s="174"/>
      <c r="F1702" s="174"/>
      <c r="G1702" s="174"/>
      <c r="H1702" s="83">
        <f>SUM(H1703+H1705+H1708)</f>
        <v>0</v>
      </c>
      <c r="I1702" s="83">
        <f>SUM(I1703+I1705+I1708)</f>
        <v>0</v>
      </c>
      <c r="J1702" s="83">
        <f>SUM(J1703+J1705+J1708)</f>
        <v>0</v>
      </c>
      <c r="K1702" s="83">
        <f>SUM(K1703+K1705+K1708)</f>
        <v>0</v>
      </c>
    </row>
    <row r="1703" spans="1:11" ht="12.75">
      <c r="A1703" s="54">
        <v>5312</v>
      </c>
      <c r="B1703" s="172" t="s">
        <v>873</v>
      </c>
      <c r="C1703" s="172"/>
      <c r="D1703" s="172"/>
      <c r="E1703" s="172"/>
      <c r="F1703" s="172"/>
      <c r="G1703" s="172"/>
      <c r="H1703" s="84">
        <f>SUM(H1704)</f>
        <v>0</v>
      </c>
      <c r="I1703" s="84">
        <f>SUM(I1704)</f>
        <v>0</v>
      </c>
      <c r="J1703" s="84">
        <f>SUM(J1704)</f>
        <v>0</v>
      </c>
      <c r="K1703" s="84">
        <f>SUM(K1704)</f>
        <v>0</v>
      </c>
    </row>
    <row r="1704" spans="1:11" ht="12.75">
      <c r="A1704" s="21">
        <v>53122</v>
      </c>
      <c r="B1704" s="208" t="s">
        <v>189</v>
      </c>
      <c r="C1704" s="209"/>
      <c r="D1704" s="209"/>
      <c r="E1704" s="209"/>
      <c r="F1704" s="209"/>
      <c r="G1704" s="210"/>
      <c r="H1704" s="87"/>
      <c r="I1704" s="87">
        <f>J1704-H1704</f>
        <v>0</v>
      </c>
      <c r="J1704" s="87"/>
      <c r="K1704" s="87">
        <f>IF(H1704=0,0,(J1704/H1704)*100)</f>
        <v>0</v>
      </c>
    </row>
    <row r="1705" spans="1:11" ht="12.75">
      <c r="A1705" s="45">
        <v>5313</v>
      </c>
      <c r="B1705" s="172" t="s">
        <v>190</v>
      </c>
      <c r="C1705" s="172"/>
      <c r="D1705" s="172"/>
      <c r="E1705" s="172"/>
      <c r="F1705" s="172"/>
      <c r="G1705" s="172"/>
      <c r="H1705" s="91">
        <f>H1706+H1707</f>
        <v>0</v>
      </c>
      <c r="I1705" s="91">
        <f>I1706+I1707</f>
        <v>0</v>
      </c>
      <c r="J1705" s="91">
        <f>J1706+J1707</f>
        <v>0</v>
      </c>
      <c r="K1705" s="91">
        <f>K1706+K1707</f>
        <v>0</v>
      </c>
    </row>
    <row r="1706" spans="1:11" ht="12.75">
      <c r="A1706" s="21">
        <v>53132</v>
      </c>
      <c r="B1706" s="208" t="s">
        <v>191</v>
      </c>
      <c r="C1706" s="209"/>
      <c r="D1706" s="209"/>
      <c r="E1706" s="209"/>
      <c r="F1706" s="209"/>
      <c r="G1706" s="210"/>
      <c r="H1706" s="87"/>
      <c r="I1706" s="87">
        <f>J1706-H1706</f>
        <v>0</v>
      </c>
      <c r="J1706" s="87"/>
      <c r="K1706" s="87">
        <f>IF(H1706=0,0,(J1706/H1706)*100)</f>
        <v>0</v>
      </c>
    </row>
    <row r="1707" spans="1:11" ht="12.75">
      <c r="A1707" s="21">
        <v>53122</v>
      </c>
      <c r="B1707" s="208" t="s">
        <v>189</v>
      </c>
      <c r="C1707" s="209"/>
      <c r="D1707" s="209"/>
      <c r="E1707" s="209"/>
      <c r="F1707" s="209"/>
      <c r="G1707" s="210"/>
      <c r="H1707" s="87"/>
      <c r="I1707" s="87">
        <f>J1707-H1707</f>
        <v>0</v>
      </c>
      <c r="J1707" s="87"/>
      <c r="K1707" s="87">
        <f>IF(H1707=0,0,(J1707/H1707)*100)</f>
        <v>0</v>
      </c>
    </row>
    <row r="1708" spans="1:11" ht="12.75">
      <c r="A1708" s="45">
        <v>5314</v>
      </c>
      <c r="B1708" s="172" t="s">
        <v>192</v>
      </c>
      <c r="C1708" s="217"/>
      <c r="D1708" s="217"/>
      <c r="E1708" s="217"/>
      <c r="F1708" s="217"/>
      <c r="G1708" s="217"/>
      <c r="H1708" s="91">
        <f>H1709</f>
        <v>0</v>
      </c>
      <c r="I1708" s="91">
        <f>I1709</f>
        <v>0</v>
      </c>
      <c r="J1708" s="91">
        <f>J1709</f>
        <v>0</v>
      </c>
      <c r="K1708" s="91">
        <f>K1709</f>
        <v>0</v>
      </c>
    </row>
    <row r="1709" spans="1:11" ht="12.75">
      <c r="A1709" s="21">
        <v>53142</v>
      </c>
      <c r="B1709" s="180" t="s">
        <v>192</v>
      </c>
      <c r="C1709" s="180"/>
      <c r="D1709" s="180"/>
      <c r="E1709" s="180"/>
      <c r="F1709" s="180"/>
      <c r="G1709" s="180"/>
      <c r="H1709" s="87"/>
      <c r="I1709" s="87">
        <f>J1709-H1709</f>
        <v>0</v>
      </c>
      <c r="J1709" s="87"/>
      <c r="K1709" s="87">
        <f>IF(H1709=0,0,(J1709/H1709)*100)</f>
        <v>0</v>
      </c>
    </row>
    <row r="1710" spans="1:11" ht="12.75">
      <c r="A1710" s="40">
        <v>532</v>
      </c>
      <c r="B1710" s="174" t="s">
        <v>873</v>
      </c>
      <c r="C1710" s="174"/>
      <c r="D1710" s="174"/>
      <c r="E1710" s="174"/>
      <c r="F1710" s="174"/>
      <c r="G1710" s="174"/>
      <c r="H1710" s="83">
        <f aca="true" t="shared" si="116" ref="H1710:K1711">SUM(H1711)</f>
        <v>0</v>
      </c>
      <c r="I1710" s="83">
        <f t="shared" si="116"/>
        <v>0</v>
      </c>
      <c r="J1710" s="83">
        <f t="shared" si="116"/>
        <v>0</v>
      </c>
      <c r="K1710" s="83">
        <f t="shared" si="116"/>
        <v>0</v>
      </c>
    </row>
    <row r="1711" spans="1:11" ht="12.75">
      <c r="A1711" s="44" t="s">
        <v>874</v>
      </c>
      <c r="B1711" s="172" t="s">
        <v>873</v>
      </c>
      <c r="C1711" s="172"/>
      <c r="D1711" s="172"/>
      <c r="E1711" s="172"/>
      <c r="F1711" s="172"/>
      <c r="G1711" s="172"/>
      <c r="H1711" s="84">
        <f t="shared" si="116"/>
        <v>0</v>
      </c>
      <c r="I1711" s="84">
        <f t="shared" si="116"/>
        <v>0</v>
      </c>
      <c r="J1711" s="84">
        <f t="shared" si="116"/>
        <v>0</v>
      </c>
      <c r="K1711" s="84">
        <f t="shared" si="116"/>
        <v>0</v>
      </c>
    </row>
    <row r="1712" spans="1:11" ht="12.75">
      <c r="A1712" s="21">
        <v>53212</v>
      </c>
      <c r="B1712" s="173" t="s">
        <v>873</v>
      </c>
      <c r="C1712" s="173"/>
      <c r="D1712" s="173"/>
      <c r="E1712" s="173"/>
      <c r="F1712" s="173"/>
      <c r="G1712" s="173"/>
      <c r="H1712" s="78"/>
      <c r="I1712" s="78">
        <f>J1712-H1712</f>
        <v>0</v>
      </c>
      <c r="J1712" s="78"/>
      <c r="K1712" s="78">
        <f>IF(H1712=0,0,(J1712/H1712)*100)</f>
        <v>0</v>
      </c>
    </row>
    <row r="1713" spans="1:11" ht="12.75">
      <c r="A1713" s="40">
        <v>533</v>
      </c>
      <c r="B1713" s="174" t="s">
        <v>302</v>
      </c>
      <c r="C1713" s="174"/>
      <c r="D1713" s="174"/>
      <c r="E1713" s="174"/>
      <c r="F1713" s="174"/>
      <c r="G1713" s="174"/>
      <c r="H1713" s="83">
        <f>SUM(H1714+H1718)</f>
        <v>0</v>
      </c>
      <c r="I1713" s="83">
        <f>SUM(I1714+I1718)</f>
        <v>0</v>
      </c>
      <c r="J1713" s="83">
        <f>SUM(J1714+J1718)</f>
        <v>0</v>
      </c>
      <c r="K1713" s="83">
        <f>SUM(K1714+K1718)</f>
        <v>0</v>
      </c>
    </row>
    <row r="1714" spans="1:11" ht="12.75">
      <c r="A1714" s="44" t="s">
        <v>875</v>
      </c>
      <c r="B1714" s="172" t="s">
        <v>193</v>
      </c>
      <c r="C1714" s="172"/>
      <c r="D1714" s="172"/>
      <c r="E1714" s="172"/>
      <c r="F1714" s="172"/>
      <c r="G1714" s="172"/>
      <c r="H1714" s="84">
        <f>SUM(H1715+H1716+H1717)</f>
        <v>0</v>
      </c>
      <c r="I1714" s="84">
        <f>SUM(I1715+I1716+I1717)</f>
        <v>0</v>
      </c>
      <c r="J1714" s="84">
        <f>SUM(J1715+J1716+J1717)</f>
        <v>0</v>
      </c>
      <c r="K1714" s="84">
        <f>SUM(K1715+K1716+K1717)</f>
        <v>0</v>
      </c>
    </row>
    <row r="1715" spans="1:11" ht="12.75">
      <c r="A1715" s="21">
        <v>53313</v>
      </c>
      <c r="B1715" s="208" t="s">
        <v>194</v>
      </c>
      <c r="C1715" s="209"/>
      <c r="D1715" s="209"/>
      <c r="E1715" s="209"/>
      <c r="F1715" s="209"/>
      <c r="G1715" s="210"/>
      <c r="H1715" s="87"/>
      <c r="I1715" s="87">
        <f>J1715-H1715</f>
        <v>0</v>
      </c>
      <c r="J1715" s="87"/>
      <c r="K1715" s="87">
        <f>IF(H1715=0,0,(J1715/H1715)*100)</f>
        <v>0</v>
      </c>
    </row>
    <row r="1716" spans="1:11" ht="12.75">
      <c r="A1716" s="21">
        <v>53314</v>
      </c>
      <c r="B1716" s="208" t="s">
        <v>195</v>
      </c>
      <c r="C1716" s="209"/>
      <c r="D1716" s="209"/>
      <c r="E1716" s="209"/>
      <c r="F1716" s="209"/>
      <c r="G1716" s="210"/>
      <c r="H1716" s="87"/>
      <c r="I1716" s="87">
        <f>J1716-H1716</f>
        <v>0</v>
      </c>
      <c r="J1716" s="87"/>
      <c r="K1716" s="87">
        <f>IF(H1716=0,0,(J1716/H1716)*100)</f>
        <v>0</v>
      </c>
    </row>
    <row r="1717" spans="1:11" ht="12.75">
      <c r="A1717" s="21">
        <v>53315</v>
      </c>
      <c r="B1717" s="208" t="s">
        <v>196</v>
      </c>
      <c r="C1717" s="209"/>
      <c r="D1717" s="209"/>
      <c r="E1717" s="209"/>
      <c r="F1717" s="209"/>
      <c r="G1717" s="210"/>
      <c r="H1717" s="87"/>
      <c r="I1717" s="87">
        <f>J1717-H1717</f>
        <v>0</v>
      </c>
      <c r="J1717" s="87"/>
      <c r="K1717" s="87">
        <f>IF(H1717=0,0,(J1717/H1717)*100)</f>
        <v>0</v>
      </c>
    </row>
    <row r="1718" spans="1:11" ht="12.75">
      <c r="A1718" s="44" t="s">
        <v>876</v>
      </c>
      <c r="B1718" s="172" t="s">
        <v>303</v>
      </c>
      <c r="C1718" s="172"/>
      <c r="D1718" s="172"/>
      <c r="E1718" s="172"/>
      <c r="F1718" s="172"/>
      <c r="G1718" s="172"/>
      <c r="H1718" s="84">
        <f>SUM(H1719+H1720+H1721)</f>
        <v>0</v>
      </c>
      <c r="I1718" s="84">
        <f>SUM(I1719+I1720+I1721)</f>
        <v>0</v>
      </c>
      <c r="J1718" s="84">
        <f>SUM(J1719+J1720+J1721)</f>
        <v>0</v>
      </c>
      <c r="K1718" s="84">
        <f>SUM(K1719+K1720+K1721)</f>
        <v>0</v>
      </c>
    </row>
    <row r="1719" spans="1:11" ht="12.75">
      <c r="A1719" s="21">
        <v>53323</v>
      </c>
      <c r="B1719" s="208" t="s">
        <v>197</v>
      </c>
      <c r="C1719" s="209"/>
      <c r="D1719" s="209"/>
      <c r="E1719" s="209"/>
      <c r="F1719" s="209"/>
      <c r="G1719" s="210"/>
      <c r="H1719" s="78"/>
      <c r="I1719" s="78">
        <f>J1719-H1719</f>
        <v>0</v>
      </c>
      <c r="J1719" s="78"/>
      <c r="K1719" s="78">
        <f>IF(H1719=0,0,(J1719/H1719)*100)</f>
        <v>0</v>
      </c>
    </row>
    <row r="1720" spans="1:11" ht="12.75">
      <c r="A1720" s="21">
        <v>53324</v>
      </c>
      <c r="B1720" s="208" t="s">
        <v>198</v>
      </c>
      <c r="C1720" s="209"/>
      <c r="D1720" s="209"/>
      <c r="E1720" s="209"/>
      <c r="F1720" s="209"/>
      <c r="G1720" s="210"/>
      <c r="H1720" s="78"/>
      <c r="I1720" s="78">
        <f>J1720-H1720</f>
        <v>0</v>
      </c>
      <c r="J1720" s="78"/>
      <c r="K1720" s="78">
        <f>IF(H1720=0,0,(J1720/H1720)*100)</f>
        <v>0</v>
      </c>
    </row>
    <row r="1721" spans="1:11" ht="12.75">
      <c r="A1721" s="21">
        <v>53325</v>
      </c>
      <c r="B1721" s="208" t="s">
        <v>199</v>
      </c>
      <c r="C1721" s="209"/>
      <c r="D1721" s="209"/>
      <c r="E1721" s="209"/>
      <c r="F1721" s="209"/>
      <c r="G1721" s="210"/>
      <c r="H1721" s="78"/>
      <c r="I1721" s="78">
        <f>J1721-H1721</f>
        <v>0</v>
      </c>
      <c r="J1721" s="78"/>
      <c r="K1721" s="78">
        <f>IF(H1721=0,0,(J1721/H1721)*100)</f>
        <v>0</v>
      </c>
    </row>
    <row r="1722" spans="1:11" ht="12.75">
      <c r="A1722" s="40">
        <v>534</v>
      </c>
      <c r="B1722" s="174" t="s">
        <v>877</v>
      </c>
      <c r="C1722" s="174"/>
      <c r="D1722" s="174"/>
      <c r="E1722" s="174"/>
      <c r="F1722" s="174"/>
      <c r="G1722" s="174"/>
      <c r="H1722" s="83">
        <f>SUM(H1723+H1725)</f>
        <v>0</v>
      </c>
      <c r="I1722" s="83">
        <f>SUM(I1723+I1725)</f>
        <v>0</v>
      </c>
      <c r="J1722" s="83">
        <f>SUM(J1723+J1725)</f>
        <v>0</v>
      </c>
      <c r="K1722" s="83">
        <f>SUM(K1723+K1725)</f>
        <v>0</v>
      </c>
    </row>
    <row r="1723" spans="1:11" ht="12.75">
      <c r="A1723" s="44" t="s">
        <v>878</v>
      </c>
      <c r="B1723" s="172" t="s">
        <v>879</v>
      </c>
      <c r="C1723" s="172"/>
      <c r="D1723" s="172"/>
      <c r="E1723" s="172"/>
      <c r="F1723" s="172"/>
      <c r="G1723" s="172"/>
      <c r="H1723" s="84">
        <f>SUM(H1724)</f>
        <v>0</v>
      </c>
      <c r="I1723" s="84">
        <f>SUM(I1724)</f>
        <v>0</v>
      </c>
      <c r="J1723" s="84">
        <f>SUM(J1724)</f>
        <v>0</v>
      </c>
      <c r="K1723" s="84">
        <f>SUM(K1724)</f>
        <v>0</v>
      </c>
    </row>
    <row r="1724" spans="1:11" ht="12.75">
      <c r="A1724" s="21">
        <v>53412</v>
      </c>
      <c r="B1724" s="173" t="s">
        <v>879</v>
      </c>
      <c r="C1724" s="173"/>
      <c r="D1724" s="173"/>
      <c r="E1724" s="173"/>
      <c r="F1724" s="173"/>
      <c r="G1724" s="173"/>
      <c r="H1724" s="78"/>
      <c r="I1724" s="78">
        <f>J1724-H1724</f>
        <v>0</v>
      </c>
      <c r="J1724" s="78"/>
      <c r="K1724" s="78">
        <f>IF(H1724=0,0,(J1724/H1724)*100)</f>
        <v>0</v>
      </c>
    </row>
    <row r="1725" spans="1:11" ht="12.75">
      <c r="A1725" s="44" t="s">
        <v>880</v>
      </c>
      <c r="B1725" s="172" t="s">
        <v>881</v>
      </c>
      <c r="C1725" s="172"/>
      <c r="D1725" s="172"/>
      <c r="E1725" s="172"/>
      <c r="F1725" s="172"/>
      <c r="G1725" s="172"/>
      <c r="H1725" s="84">
        <f>SUM(H1726)</f>
        <v>0</v>
      </c>
      <c r="I1725" s="84">
        <f>SUM(I1726)</f>
        <v>0</v>
      </c>
      <c r="J1725" s="84">
        <f>SUM(J1726)</f>
        <v>0</v>
      </c>
      <c r="K1725" s="84">
        <f>SUM(K1726)</f>
        <v>0</v>
      </c>
    </row>
    <row r="1726" spans="1:11" ht="15" customHeight="1">
      <c r="A1726" s="21">
        <v>53422</v>
      </c>
      <c r="B1726" s="173" t="s">
        <v>881</v>
      </c>
      <c r="C1726" s="173"/>
      <c r="D1726" s="173"/>
      <c r="E1726" s="173"/>
      <c r="F1726" s="173"/>
      <c r="G1726" s="173"/>
      <c r="H1726" s="78"/>
      <c r="I1726" s="78">
        <f>J1726-H1726</f>
        <v>0</v>
      </c>
      <c r="J1726" s="78"/>
      <c r="K1726" s="78">
        <f>IF(H1726=0,0,(J1726/H1726)*100)</f>
        <v>0</v>
      </c>
    </row>
    <row r="1727" spans="1:11" ht="21" customHeight="1">
      <c r="A1727" s="48">
        <v>54</v>
      </c>
      <c r="B1727" s="178" t="s">
        <v>304</v>
      </c>
      <c r="C1727" s="178"/>
      <c r="D1727" s="178"/>
      <c r="E1727" s="178"/>
      <c r="F1727" s="178"/>
      <c r="G1727" s="178"/>
      <c r="H1727" s="79">
        <f>SUM(H1728+H1741+H1756+H1762+H1791+H1812)</f>
        <v>0</v>
      </c>
      <c r="I1727" s="79">
        <f>SUM(I1728+I1741+I1756+I1762+I1791+I1812)</f>
        <v>0</v>
      </c>
      <c r="J1727" s="79">
        <f>SUM(J1728+J1741+J1756+J1762+J1791+J1812)</f>
        <v>0</v>
      </c>
      <c r="K1727" s="79">
        <f>SUM(K1728+K1741+K1756+K1762+K1791+K1812)</f>
        <v>0</v>
      </c>
    </row>
    <row r="1728" spans="1:11" ht="24" customHeight="1">
      <c r="A1728" s="40">
        <v>541</v>
      </c>
      <c r="B1728" s="203" t="s">
        <v>305</v>
      </c>
      <c r="C1728" s="203"/>
      <c r="D1728" s="203"/>
      <c r="E1728" s="203"/>
      <c r="F1728" s="203"/>
      <c r="G1728" s="203"/>
      <c r="H1728" s="76">
        <f>SUM(H1729+H1732+H1735+H1738)</f>
        <v>0</v>
      </c>
      <c r="I1728" s="76">
        <f>SUM(I1729+I1732+I1735+I1738)</f>
        <v>0</v>
      </c>
      <c r="J1728" s="76">
        <f>SUM(J1729+J1732+J1735+J1738)</f>
        <v>0</v>
      </c>
      <c r="K1728" s="76">
        <f>SUM(K1729+K1732+K1735+K1738)</f>
        <v>0</v>
      </c>
    </row>
    <row r="1729" spans="1:11" ht="12.75">
      <c r="A1729" s="44" t="s">
        <v>883</v>
      </c>
      <c r="B1729" s="172" t="s">
        <v>884</v>
      </c>
      <c r="C1729" s="172"/>
      <c r="D1729" s="172"/>
      <c r="E1729" s="172"/>
      <c r="F1729" s="172"/>
      <c r="G1729" s="172"/>
      <c r="H1729" s="77">
        <f>SUM(H1730+H1731)</f>
        <v>0</v>
      </c>
      <c r="I1729" s="77">
        <f>SUM(I1730+I1731)</f>
        <v>0</v>
      </c>
      <c r="J1729" s="77">
        <f>SUM(J1730+J1731)</f>
        <v>0</v>
      </c>
      <c r="K1729" s="77">
        <f>SUM(K1730+K1731)</f>
        <v>0</v>
      </c>
    </row>
    <row r="1730" spans="1:11" ht="12.75">
      <c r="A1730" s="21">
        <v>54131</v>
      </c>
      <c r="B1730" s="173" t="s">
        <v>885</v>
      </c>
      <c r="C1730" s="173"/>
      <c r="D1730" s="173"/>
      <c r="E1730" s="173"/>
      <c r="F1730" s="173"/>
      <c r="G1730" s="173"/>
      <c r="H1730" s="78"/>
      <c r="I1730" s="78">
        <f>J1730-H1730</f>
        <v>0</v>
      </c>
      <c r="J1730" s="78"/>
      <c r="K1730" s="78">
        <f>IF(H1730=0,0,(J1730/H1730)*100)</f>
        <v>0</v>
      </c>
    </row>
    <row r="1731" spans="1:11" ht="12.75">
      <c r="A1731" s="21">
        <v>54132</v>
      </c>
      <c r="B1731" s="173" t="s">
        <v>886</v>
      </c>
      <c r="C1731" s="173"/>
      <c r="D1731" s="173"/>
      <c r="E1731" s="173"/>
      <c r="F1731" s="173"/>
      <c r="G1731" s="173"/>
      <c r="H1731" s="78"/>
      <c r="I1731" s="78">
        <f>J1731-H1731</f>
        <v>0</v>
      </c>
      <c r="J1731" s="78"/>
      <c r="K1731" s="78">
        <f>IF(H1731=0,0,(J1731/H1731)*100)</f>
        <v>0</v>
      </c>
    </row>
    <row r="1732" spans="1:11" ht="12.75">
      <c r="A1732" s="44" t="s">
        <v>200</v>
      </c>
      <c r="B1732" s="172" t="s">
        <v>201</v>
      </c>
      <c r="C1732" s="172"/>
      <c r="D1732" s="172"/>
      <c r="E1732" s="172"/>
      <c r="F1732" s="172"/>
      <c r="G1732" s="172"/>
      <c r="H1732" s="77">
        <f>SUM(H1733:H1734)</f>
        <v>0</v>
      </c>
      <c r="I1732" s="77">
        <f>SUM(I1733:I1734)</f>
        <v>0</v>
      </c>
      <c r="J1732" s="77">
        <f>SUM(J1733:J1734)</f>
        <v>0</v>
      </c>
      <c r="K1732" s="77">
        <f>SUM(K1733:K1734)</f>
        <v>0</v>
      </c>
    </row>
    <row r="1733" spans="1:11" ht="12.75">
      <c r="A1733" s="21">
        <v>54141</v>
      </c>
      <c r="B1733" s="208" t="s">
        <v>202</v>
      </c>
      <c r="C1733" s="209"/>
      <c r="D1733" s="209"/>
      <c r="E1733" s="209"/>
      <c r="F1733" s="209"/>
      <c r="G1733" s="210"/>
      <c r="H1733" s="78"/>
      <c r="I1733" s="78">
        <f>J1733-H1733</f>
        <v>0</v>
      </c>
      <c r="J1733" s="78"/>
      <c r="K1733" s="78">
        <f>IF(H1733=0,0,(J1733/H1733)*100)</f>
        <v>0</v>
      </c>
    </row>
    <row r="1734" spans="1:11" ht="12.75">
      <c r="A1734" s="21">
        <v>54142</v>
      </c>
      <c r="B1734" s="208" t="s">
        <v>203</v>
      </c>
      <c r="C1734" s="209"/>
      <c r="D1734" s="209"/>
      <c r="E1734" s="209"/>
      <c r="F1734" s="209"/>
      <c r="G1734" s="210"/>
      <c r="H1734" s="78"/>
      <c r="I1734" s="78">
        <f>J1734-H1734</f>
        <v>0</v>
      </c>
      <c r="J1734" s="78"/>
      <c r="K1734" s="78">
        <f>IF(H1734=0,0,(J1734/H1734)*100)</f>
        <v>0</v>
      </c>
    </row>
    <row r="1735" spans="1:11" ht="12.75">
      <c r="A1735" s="54">
        <v>5415</v>
      </c>
      <c r="B1735" s="172" t="s">
        <v>204</v>
      </c>
      <c r="C1735" s="172"/>
      <c r="D1735" s="172"/>
      <c r="E1735" s="172"/>
      <c r="F1735" s="172"/>
      <c r="G1735" s="172"/>
      <c r="H1735" s="77">
        <f>SUM(H1736:H1737)</f>
        <v>0</v>
      </c>
      <c r="I1735" s="77">
        <f>SUM(I1736:I1737)</f>
        <v>0</v>
      </c>
      <c r="J1735" s="77">
        <f>SUM(J1736:J1737)</f>
        <v>0</v>
      </c>
      <c r="K1735" s="77">
        <f>SUM(K1736:K1737)</f>
        <v>0</v>
      </c>
    </row>
    <row r="1736" spans="1:11" ht="12.75">
      <c r="A1736" s="21">
        <v>54151</v>
      </c>
      <c r="B1736" s="208" t="s">
        <v>205</v>
      </c>
      <c r="C1736" s="209"/>
      <c r="D1736" s="209"/>
      <c r="E1736" s="209"/>
      <c r="F1736" s="209"/>
      <c r="G1736" s="210"/>
      <c r="H1736" s="78"/>
      <c r="I1736" s="78">
        <f>J1736-H1736</f>
        <v>0</v>
      </c>
      <c r="J1736" s="78"/>
      <c r="K1736" s="78">
        <f>IF(H1736=0,0,(J1736/H1736)*100)</f>
        <v>0</v>
      </c>
    </row>
    <row r="1737" spans="1:11" ht="12.75">
      <c r="A1737" s="21">
        <v>54152</v>
      </c>
      <c r="B1737" s="208" t="s">
        <v>206</v>
      </c>
      <c r="C1737" s="209"/>
      <c r="D1737" s="209"/>
      <c r="E1737" s="209"/>
      <c r="F1737" s="209"/>
      <c r="G1737" s="210"/>
      <c r="H1737" s="78"/>
      <c r="I1737" s="78">
        <f>J1737-H1737</f>
        <v>0</v>
      </c>
      <c r="J1737" s="78"/>
      <c r="K1737" s="78">
        <f>IF(H1737=0,0,(J1737/H1737)*100)</f>
        <v>0</v>
      </c>
    </row>
    <row r="1738" spans="1:11" ht="12.75">
      <c r="A1738" s="54">
        <v>5416</v>
      </c>
      <c r="B1738" s="172" t="s">
        <v>207</v>
      </c>
      <c r="C1738" s="172"/>
      <c r="D1738" s="172"/>
      <c r="E1738" s="172"/>
      <c r="F1738" s="172"/>
      <c r="G1738" s="172"/>
      <c r="H1738" s="77">
        <f>SUM(H1739:H1740)</f>
        <v>0</v>
      </c>
      <c r="I1738" s="77">
        <f>SUM(I1739:I1740)</f>
        <v>0</v>
      </c>
      <c r="J1738" s="77">
        <f>SUM(J1739:J1740)</f>
        <v>0</v>
      </c>
      <c r="K1738" s="77">
        <f>SUM(K1739:K1740)</f>
        <v>0</v>
      </c>
    </row>
    <row r="1739" spans="1:11" ht="12.75">
      <c r="A1739" s="21">
        <v>54161</v>
      </c>
      <c r="B1739" s="180" t="s">
        <v>208</v>
      </c>
      <c r="C1739" s="180"/>
      <c r="D1739" s="180"/>
      <c r="E1739" s="180"/>
      <c r="F1739" s="180"/>
      <c r="G1739" s="180"/>
      <c r="H1739" s="78"/>
      <c r="I1739" s="78">
        <f>J1739-H1739</f>
        <v>0</v>
      </c>
      <c r="J1739" s="78"/>
      <c r="K1739" s="78">
        <f>IF(H1739=0,0,(J1739/H1739)*100)</f>
        <v>0</v>
      </c>
    </row>
    <row r="1740" spans="1:11" ht="12.75">
      <c r="A1740" s="21">
        <v>54162</v>
      </c>
      <c r="B1740" s="180" t="s">
        <v>209</v>
      </c>
      <c r="C1740" s="180"/>
      <c r="D1740" s="180"/>
      <c r="E1740" s="180"/>
      <c r="F1740" s="180"/>
      <c r="G1740" s="180"/>
      <c r="H1740" s="78"/>
      <c r="I1740" s="78">
        <f>J1740-H1740</f>
        <v>0</v>
      </c>
      <c r="J1740" s="78"/>
      <c r="K1740" s="78">
        <f>IF(H1740=0,0,(J1740/H1740)*100)</f>
        <v>0</v>
      </c>
    </row>
    <row r="1741" spans="1:11" ht="21.75" customHeight="1">
      <c r="A1741" s="40">
        <v>542</v>
      </c>
      <c r="B1741" s="174" t="s">
        <v>306</v>
      </c>
      <c r="C1741" s="174"/>
      <c r="D1741" s="174"/>
      <c r="E1741" s="174"/>
      <c r="F1741" s="174"/>
      <c r="G1741" s="174"/>
      <c r="H1741" s="83">
        <f>SUM(H1742+H1747+H1751)</f>
        <v>0</v>
      </c>
      <c r="I1741" s="83">
        <f>SUM(I1742+I1747+I1751)</f>
        <v>0</v>
      </c>
      <c r="J1741" s="83">
        <f>SUM(J1742+J1747+J1751)</f>
        <v>0</v>
      </c>
      <c r="K1741" s="83">
        <f>SUM(K1742+K1747+K1751)</f>
        <v>0</v>
      </c>
    </row>
    <row r="1742" spans="1:14" ht="20.25" customHeight="1">
      <c r="A1742" s="54">
        <v>5422</v>
      </c>
      <c r="B1742" s="172" t="s">
        <v>210</v>
      </c>
      <c r="C1742" s="172"/>
      <c r="D1742" s="172"/>
      <c r="E1742" s="172"/>
      <c r="F1742" s="172"/>
      <c r="G1742" s="172"/>
      <c r="H1742" s="84">
        <f>SUM(H1743+H1744+H1745+H1746)</f>
        <v>0</v>
      </c>
      <c r="I1742" s="84">
        <f>SUM(I1743+I1744+I1745+I1746)</f>
        <v>0</v>
      </c>
      <c r="J1742" s="84">
        <f>SUM(J1743+J1744+J1745+J1746)</f>
        <v>0</v>
      </c>
      <c r="K1742" s="84">
        <f>SUM(K1743+K1744+K1745+K1746)</f>
        <v>0</v>
      </c>
      <c r="N1742" s="19"/>
    </row>
    <row r="1743" spans="1:11" ht="18" customHeight="1">
      <c r="A1743" s="21">
        <v>54221</v>
      </c>
      <c r="B1743" s="180" t="s">
        <v>211</v>
      </c>
      <c r="C1743" s="180"/>
      <c r="D1743" s="180"/>
      <c r="E1743" s="180"/>
      <c r="F1743" s="180"/>
      <c r="G1743" s="180"/>
      <c r="H1743" s="87"/>
      <c r="I1743" s="87">
        <f>J1743-H1743</f>
        <v>0</v>
      </c>
      <c r="J1743" s="87"/>
      <c r="K1743" s="87">
        <f>IF(H1743=0,0,(J1743/H1743)*100)</f>
        <v>0</v>
      </c>
    </row>
    <row r="1744" spans="1:11" ht="15.75" customHeight="1">
      <c r="A1744" s="21">
        <v>54222</v>
      </c>
      <c r="B1744" s="180" t="s">
        <v>212</v>
      </c>
      <c r="C1744" s="180"/>
      <c r="D1744" s="180"/>
      <c r="E1744" s="180"/>
      <c r="F1744" s="180"/>
      <c r="G1744" s="180"/>
      <c r="H1744" s="87"/>
      <c r="I1744" s="87">
        <f>J1744-H1744</f>
        <v>0</v>
      </c>
      <c r="J1744" s="87"/>
      <c r="K1744" s="87">
        <f>IF(H1744=0,0,(J1744/H1744)*100)</f>
        <v>0</v>
      </c>
    </row>
    <row r="1745" spans="1:11" ht="15.75" customHeight="1">
      <c r="A1745" s="97">
        <v>54223</v>
      </c>
      <c r="B1745" s="195" t="s">
        <v>975</v>
      </c>
      <c r="C1745" s="196"/>
      <c r="D1745" s="196"/>
      <c r="E1745" s="196"/>
      <c r="F1745" s="196"/>
      <c r="G1745" s="197"/>
      <c r="H1745" s="87"/>
      <c r="I1745" s="87">
        <f>J1745-H1745</f>
        <v>0</v>
      </c>
      <c r="J1745" s="87"/>
      <c r="K1745" s="87">
        <f>IF(H1745=0,0,(J1745/H1745)*100)</f>
        <v>0</v>
      </c>
    </row>
    <row r="1746" spans="1:11" ht="15.75" customHeight="1">
      <c r="A1746" s="97">
        <v>54224</v>
      </c>
      <c r="B1746" s="195" t="s">
        <v>976</v>
      </c>
      <c r="C1746" s="196"/>
      <c r="D1746" s="196"/>
      <c r="E1746" s="196"/>
      <c r="F1746" s="196"/>
      <c r="G1746" s="197"/>
      <c r="H1746" s="87"/>
      <c r="I1746" s="87">
        <f>J1746-H1746</f>
        <v>0</v>
      </c>
      <c r="J1746" s="87"/>
      <c r="K1746" s="87">
        <f>IF(H1746=0,0,(J1746/H1746)*100)</f>
        <v>0</v>
      </c>
    </row>
    <row r="1747" spans="1:11" ht="15.75" customHeight="1">
      <c r="A1747" s="54">
        <v>5423</v>
      </c>
      <c r="B1747" s="172" t="s">
        <v>213</v>
      </c>
      <c r="C1747" s="172"/>
      <c r="D1747" s="172"/>
      <c r="E1747" s="172"/>
      <c r="F1747" s="172"/>
      <c r="G1747" s="172"/>
      <c r="H1747" s="84">
        <f>SUM(H1748+H1749+H1750)</f>
        <v>0</v>
      </c>
      <c r="I1747" s="84">
        <f>SUM(I1748+I1749+I1750)</f>
        <v>0</v>
      </c>
      <c r="J1747" s="84">
        <f>SUM(J1748+J1749+J1750)</f>
        <v>0</v>
      </c>
      <c r="K1747" s="84">
        <f>SUM(K1748+K1749+K1750)</f>
        <v>0</v>
      </c>
    </row>
    <row r="1748" spans="1:11" ht="15.75" customHeight="1">
      <c r="A1748" s="21">
        <v>54231</v>
      </c>
      <c r="B1748" s="180" t="s">
        <v>214</v>
      </c>
      <c r="C1748" s="180"/>
      <c r="D1748" s="180"/>
      <c r="E1748" s="180"/>
      <c r="F1748" s="180"/>
      <c r="G1748" s="180"/>
      <c r="H1748" s="87"/>
      <c r="I1748" s="87">
        <f>J1748-H1748</f>
        <v>0</v>
      </c>
      <c r="J1748" s="87"/>
      <c r="K1748" s="87">
        <f>IF(H1748=0,0,(J1748/H1748)*100)</f>
        <v>0</v>
      </c>
    </row>
    <row r="1749" spans="1:11" ht="15.75" customHeight="1">
      <c r="A1749" s="21">
        <v>54232</v>
      </c>
      <c r="B1749" s="180" t="s">
        <v>215</v>
      </c>
      <c r="C1749" s="180"/>
      <c r="D1749" s="180"/>
      <c r="E1749" s="180"/>
      <c r="F1749" s="180"/>
      <c r="G1749" s="180"/>
      <c r="H1749" s="87"/>
      <c r="I1749" s="87">
        <f>J1749-H1749</f>
        <v>0</v>
      </c>
      <c r="J1749" s="87"/>
      <c r="K1749" s="87">
        <f>IF(H1749=0,0,(J1749/H1749)*100)</f>
        <v>0</v>
      </c>
    </row>
    <row r="1750" spans="1:11" ht="15.75" customHeight="1">
      <c r="A1750" s="97">
        <v>54233</v>
      </c>
      <c r="B1750" s="195" t="s">
        <v>977</v>
      </c>
      <c r="C1750" s="196"/>
      <c r="D1750" s="196"/>
      <c r="E1750" s="196"/>
      <c r="F1750" s="196"/>
      <c r="G1750" s="197"/>
      <c r="H1750" s="87"/>
      <c r="I1750" s="87">
        <f>J1750-H1750</f>
        <v>0</v>
      </c>
      <c r="J1750" s="87"/>
      <c r="K1750" s="87">
        <f>IF(H1750=0,0,(J1750/H1750)*100)</f>
        <v>0</v>
      </c>
    </row>
    <row r="1751" spans="1:11" ht="18.75" customHeight="1">
      <c r="A1751" s="54">
        <v>5424</v>
      </c>
      <c r="B1751" s="211" t="s">
        <v>216</v>
      </c>
      <c r="C1751" s="212"/>
      <c r="D1751" s="212"/>
      <c r="E1751" s="212"/>
      <c r="F1751" s="212"/>
      <c r="G1751" s="213"/>
      <c r="H1751" s="91">
        <f>SUM(H1752+H1753+H1754+H1755)</f>
        <v>0</v>
      </c>
      <c r="I1751" s="91">
        <f>SUM(I1752+I1753+I1754+I1755)</f>
        <v>0</v>
      </c>
      <c r="J1751" s="91">
        <f>SUM(J1752+J1753+J1754+J1755)</f>
        <v>0</v>
      </c>
      <c r="K1751" s="91">
        <f>SUM(K1752+K1753+K1754+K1755)</f>
        <v>0</v>
      </c>
    </row>
    <row r="1752" spans="1:14" ht="18" customHeight="1">
      <c r="A1752" s="67">
        <v>54241</v>
      </c>
      <c r="B1752" s="214" t="s">
        <v>217</v>
      </c>
      <c r="C1752" s="215"/>
      <c r="D1752" s="215"/>
      <c r="E1752" s="215"/>
      <c r="F1752" s="215"/>
      <c r="G1752" s="216"/>
      <c r="H1752" s="88"/>
      <c r="I1752" s="88">
        <f>J1752-H1752</f>
        <v>0</v>
      </c>
      <c r="J1752" s="88"/>
      <c r="K1752" s="88">
        <f>IF(H1752=0,0,(J1752/H1752)*100)</f>
        <v>0</v>
      </c>
      <c r="N1752" s="20"/>
    </row>
    <row r="1753" spans="1:11" ht="18.75" customHeight="1">
      <c r="A1753" s="67">
        <v>54242</v>
      </c>
      <c r="B1753" s="214" t="s">
        <v>218</v>
      </c>
      <c r="C1753" s="215"/>
      <c r="D1753" s="215"/>
      <c r="E1753" s="215"/>
      <c r="F1753" s="215"/>
      <c r="G1753" s="216"/>
      <c r="H1753" s="88"/>
      <c r="I1753" s="88">
        <f>J1753-H1753</f>
        <v>0</v>
      </c>
      <c r="J1753" s="88"/>
      <c r="K1753" s="88">
        <f>IF(H1753=0,0,(J1753/H1753)*100)</f>
        <v>0</v>
      </c>
    </row>
    <row r="1754" spans="1:11" ht="15" customHeight="1">
      <c r="A1754" s="135">
        <v>54243</v>
      </c>
      <c r="B1754" s="195" t="s">
        <v>978</v>
      </c>
      <c r="C1754" s="196"/>
      <c r="D1754" s="196"/>
      <c r="E1754" s="196"/>
      <c r="F1754" s="196"/>
      <c r="G1754" s="197"/>
      <c r="H1754" s="88"/>
      <c r="I1754" s="88">
        <f>J1754-H1754</f>
        <v>0</v>
      </c>
      <c r="J1754" s="88"/>
      <c r="K1754" s="88">
        <f>IF(H1754=0,0,(J1754/H1754)*100)</f>
        <v>0</v>
      </c>
    </row>
    <row r="1755" spans="1:11" ht="15" customHeight="1">
      <c r="A1755" s="135">
        <v>54244</v>
      </c>
      <c r="B1755" s="195" t="s">
        <v>979</v>
      </c>
      <c r="C1755" s="196"/>
      <c r="D1755" s="196"/>
      <c r="E1755" s="196"/>
      <c r="F1755" s="196"/>
      <c r="G1755" s="197"/>
      <c r="H1755" s="88"/>
      <c r="I1755" s="88">
        <f>J1755-H1755</f>
        <v>0</v>
      </c>
      <c r="J1755" s="88"/>
      <c r="K1755" s="88">
        <f>IF(H1755=0,0,(J1755/H1755)*100)</f>
        <v>0</v>
      </c>
    </row>
    <row r="1756" spans="1:11" ht="18" customHeight="1">
      <c r="A1756" s="40">
        <v>543</v>
      </c>
      <c r="B1756" s="174" t="s">
        <v>887</v>
      </c>
      <c r="C1756" s="174"/>
      <c r="D1756" s="174"/>
      <c r="E1756" s="174"/>
      <c r="F1756" s="174"/>
      <c r="G1756" s="174"/>
      <c r="H1756" s="83">
        <f>SUM(H1757)</f>
        <v>0</v>
      </c>
      <c r="I1756" s="83">
        <f>SUM(I1757)</f>
        <v>0</v>
      </c>
      <c r="J1756" s="83">
        <f>SUM(J1757)</f>
        <v>0</v>
      </c>
      <c r="K1756" s="83">
        <f>SUM(K1757)</f>
        <v>0</v>
      </c>
    </row>
    <row r="1757" spans="1:11" ht="16.5" customHeight="1">
      <c r="A1757" s="44" t="s">
        <v>888</v>
      </c>
      <c r="B1757" s="172" t="s">
        <v>887</v>
      </c>
      <c r="C1757" s="172"/>
      <c r="D1757" s="172"/>
      <c r="E1757" s="172"/>
      <c r="F1757" s="172"/>
      <c r="G1757" s="172"/>
      <c r="H1757" s="85">
        <f>SUM(H1758+H1759+H1760+H1761)</f>
        <v>0</v>
      </c>
      <c r="I1757" s="85">
        <f>SUM(I1758+I1759+I1760+I1761)</f>
        <v>0</v>
      </c>
      <c r="J1757" s="85">
        <f>SUM(J1758+J1759+J1760+J1761)</f>
        <v>0</v>
      </c>
      <c r="K1757" s="85">
        <f>SUM(K1758+K1759+K1760+K1761)</f>
        <v>0</v>
      </c>
    </row>
    <row r="1758" spans="1:11" ht="17.25" customHeight="1">
      <c r="A1758" s="21">
        <v>54311</v>
      </c>
      <c r="B1758" s="173" t="s">
        <v>889</v>
      </c>
      <c r="C1758" s="173"/>
      <c r="D1758" s="173"/>
      <c r="E1758" s="173"/>
      <c r="F1758" s="173"/>
      <c r="G1758" s="173"/>
      <c r="H1758" s="78"/>
      <c r="I1758" s="78">
        <f>J1758-H1758</f>
        <v>0</v>
      </c>
      <c r="J1758" s="78"/>
      <c r="K1758" s="78">
        <f>IF(H1758=0,0,(J1758/H1758)*100)</f>
        <v>0</v>
      </c>
    </row>
    <row r="1759" spans="1:11" ht="18" customHeight="1">
      <c r="A1759" s="21">
        <v>54312</v>
      </c>
      <c r="B1759" s="173" t="s">
        <v>890</v>
      </c>
      <c r="C1759" s="173"/>
      <c r="D1759" s="173"/>
      <c r="E1759" s="173"/>
      <c r="F1759" s="173"/>
      <c r="G1759" s="173"/>
      <c r="H1759" s="78"/>
      <c r="I1759" s="78">
        <f>J1759-H1759</f>
        <v>0</v>
      </c>
      <c r="J1759" s="78"/>
      <c r="K1759" s="78">
        <f>IF(H1759=0,0,(J1759/H1759)*100)</f>
        <v>0</v>
      </c>
    </row>
    <row r="1760" spans="1:11" ht="18" customHeight="1">
      <c r="A1760" s="120">
        <v>54313</v>
      </c>
      <c r="B1760" s="195" t="s">
        <v>980</v>
      </c>
      <c r="C1760" s="196"/>
      <c r="D1760" s="196"/>
      <c r="E1760" s="196"/>
      <c r="F1760" s="196"/>
      <c r="G1760" s="197"/>
      <c r="H1760" s="78"/>
      <c r="I1760" s="78">
        <f>J1760-H1760</f>
        <v>0</v>
      </c>
      <c r="J1760" s="78"/>
      <c r="K1760" s="78">
        <f>IF(H1760=0,0,(J1760/H1760)*100)</f>
        <v>0</v>
      </c>
    </row>
    <row r="1761" spans="1:11" ht="18" customHeight="1">
      <c r="A1761" s="120">
        <v>54314</v>
      </c>
      <c r="B1761" s="195" t="s">
        <v>981</v>
      </c>
      <c r="C1761" s="196"/>
      <c r="D1761" s="196"/>
      <c r="E1761" s="196"/>
      <c r="F1761" s="196"/>
      <c r="G1761" s="197"/>
      <c r="H1761" s="78"/>
      <c r="I1761" s="78">
        <f>J1761-H1761</f>
        <v>0</v>
      </c>
      <c r="J1761" s="78"/>
      <c r="K1761" s="78">
        <f>IF(H1761=0,0,(J1761/H1761)*100)</f>
        <v>0</v>
      </c>
    </row>
    <row r="1762" spans="1:11" ht="15.75" customHeight="1">
      <c r="A1762" s="40">
        <v>544</v>
      </c>
      <c r="B1762" s="174" t="s">
        <v>307</v>
      </c>
      <c r="C1762" s="174"/>
      <c r="D1762" s="174"/>
      <c r="E1762" s="174"/>
      <c r="F1762" s="174"/>
      <c r="G1762" s="174"/>
      <c r="H1762" s="83">
        <f>SUM(H1763+H1768+H1772+H1777+H1782+H1786)</f>
        <v>0</v>
      </c>
      <c r="I1762" s="83">
        <f>SUM(I1763+I1768+I1772+I1777+I1782+I1786)</f>
        <v>0</v>
      </c>
      <c r="J1762" s="83">
        <f>SUM(J1763+J1768+J1772+J1777+J1782+J1786)</f>
        <v>0</v>
      </c>
      <c r="K1762" s="83">
        <f>SUM(K1763+K1768+K1772+K1777+K1782+K1786)</f>
        <v>0</v>
      </c>
    </row>
    <row r="1763" spans="1:11" ht="24.75" customHeight="1">
      <c r="A1763" s="44" t="s">
        <v>219</v>
      </c>
      <c r="B1763" s="206" t="s">
        <v>220</v>
      </c>
      <c r="C1763" s="206"/>
      <c r="D1763" s="206"/>
      <c r="E1763" s="206"/>
      <c r="F1763" s="206"/>
      <c r="G1763" s="206"/>
      <c r="H1763" s="84">
        <f>SUM(H1764+H1765+H1766+H1767)</f>
        <v>0</v>
      </c>
      <c r="I1763" s="84">
        <f>SUM(I1764+I1765+I1766+I1767)</f>
        <v>0</v>
      </c>
      <c r="J1763" s="84">
        <f>SUM(J1764+J1765+J1766+J1767)</f>
        <v>0</v>
      </c>
      <c r="K1763" s="84">
        <f>SUM(K1764+K1765+K1766+K1767)</f>
        <v>0</v>
      </c>
    </row>
    <row r="1764" spans="1:11" ht="17.25" customHeight="1">
      <c r="A1764" s="21">
        <v>54431</v>
      </c>
      <c r="B1764" s="208" t="s">
        <v>221</v>
      </c>
      <c r="C1764" s="209"/>
      <c r="D1764" s="209"/>
      <c r="E1764" s="209"/>
      <c r="F1764" s="209"/>
      <c r="G1764" s="210"/>
      <c r="H1764" s="87"/>
      <c r="I1764" s="87">
        <f>J1764-H1764</f>
        <v>0</v>
      </c>
      <c r="J1764" s="87"/>
      <c r="K1764" s="87">
        <f>IF(H1764=0,0,(J1764/H1764)*100)</f>
        <v>0</v>
      </c>
    </row>
    <row r="1765" spans="1:11" ht="21.75" customHeight="1">
      <c r="A1765" s="21">
        <v>54432</v>
      </c>
      <c r="B1765" s="208" t="s">
        <v>222</v>
      </c>
      <c r="C1765" s="209"/>
      <c r="D1765" s="209"/>
      <c r="E1765" s="209"/>
      <c r="F1765" s="209"/>
      <c r="G1765" s="210"/>
      <c r="H1765" s="87"/>
      <c r="I1765" s="87">
        <f>J1765-H1765</f>
        <v>0</v>
      </c>
      <c r="J1765" s="87"/>
      <c r="K1765" s="87">
        <f>IF(H1765=0,0,(J1765/H1765)*100)</f>
        <v>0</v>
      </c>
    </row>
    <row r="1766" spans="1:11" ht="21.75" customHeight="1">
      <c r="A1766" s="120">
        <v>54433</v>
      </c>
      <c r="B1766" s="195" t="s">
        <v>982</v>
      </c>
      <c r="C1766" s="196"/>
      <c r="D1766" s="196"/>
      <c r="E1766" s="196"/>
      <c r="F1766" s="196"/>
      <c r="G1766" s="197"/>
      <c r="H1766" s="87"/>
      <c r="I1766" s="87">
        <f>J1766-H1766</f>
        <v>0</v>
      </c>
      <c r="J1766" s="87"/>
      <c r="K1766" s="87">
        <f>IF(H1766=0,0,(J1766/H1766)*100)</f>
        <v>0</v>
      </c>
    </row>
    <row r="1767" spans="1:11" ht="21.75" customHeight="1">
      <c r="A1767" s="120">
        <v>54434</v>
      </c>
      <c r="B1767" s="195" t="s">
        <v>983</v>
      </c>
      <c r="C1767" s="196"/>
      <c r="D1767" s="196"/>
      <c r="E1767" s="196"/>
      <c r="F1767" s="196"/>
      <c r="G1767" s="197"/>
      <c r="H1767" s="87"/>
      <c r="I1767" s="87">
        <f>J1767-H1767</f>
        <v>0</v>
      </c>
      <c r="J1767" s="87"/>
      <c r="K1767" s="87">
        <f>IF(H1767=0,0,(J1767/H1767)*100)</f>
        <v>0</v>
      </c>
    </row>
    <row r="1768" spans="1:11" ht="21.75" customHeight="1">
      <c r="A1768" s="44" t="s">
        <v>223</v>
      </c>
      <c r="B1768" s="206" t="s">
        <v>224</v>
      </c>
      <c r="C1768" s="206"/>
      <c r="D1768" s="206"/>
      <c r="E1768" s="206"/>
      <c r="F1768" s="206"/>
      <c r="G1768" s="206"/>
      <c r="H1768" s="84">
        <f>SUM(H1769+H1770+H1771)</f>
        <v>0</v>
      </c>
      <c r="I1768" s="84">
        <f>SUM(I1769+I1770+I1771)</f>
        <v>0</v>
      </c>
      <c r="J1768" s="84">
        <f>SUM(J1769+J1770+J1771)</f>
        <v>0</v>
      </c>
      <c r="K1768" s="84">
        <f>SUM(K1769+K1770+K1771)</f>
        <v>0</v>
      </c>
    </row>
    <row r="1769" spans="1:11" ht="24" customHeight="1">
      <c r="A1769" s="68">
        <v>54441</v>
      </c>
      <c r="B1769" s="207" t="s">
        <v>225</v>
      </c>
      <c r="C1769" s="207"/>
      <c r="D1769" s="207"/>
      <c r="E1769" s="207"/>
      <c r="F1769" s="207"/>
      <c r="G1769" s="207"/>
      <c r="H1769" s="89"/>
      <c r="I1769" s="89">
        <f>J1769-H1769</f>
        <v>0</v>
      </c>
      <c r="J1769" s="89"/>
      <c r="K1769" s="89">
        <f>IF(H1769=0,0,(J1769/H1769)*100)</f>
        <v>0</v>
      </c>
    </row>
    <row r="1770" spans="1:11" ht="21.75" customHeight="1">
      <c r="A1770" s="68">
        <v>54442</v>
      </c>
      <c r="B1770" s="207" t="s">
        <v>226</v>
      </c>
      <c r="C1770" s="207"/>
      <c r="D1770" s="207"/>
      <c r="E1770" s="207"/>
      <c r="F1770" s="207"/>
      <c r="G1770" s="207"/>
      <c r="H1770" s="86"/>
      <c r="I1770" s="86">
        <f>J1770-H1770</f>
        <v>0</v>
      </c>
      <c r="J1770" s="86"/>
      <c r="K1770" s="86">
        <f>IF(H1770=0,0,(J1770/H1770)*100)</f>
        <v>0</v>
      </c>
    </row>
    <row r="1771" spans="1:11" ht="21.75" customHeight="1">
      <c r="A1771" s="120">
        <v>54443</v>
      </c>
      <c r="B1771" s="195" t="s">
        <v>984</v>
      </c>
      <c r="C1771" s="196"/>
      <c r="D1771" s="196"/>
      <c r="E1771" s="196"/>
      <c r="F1771" s="196"/>
      <c r="G1771" s="197"/>
      <c r="H1771" s="86"/>
      <c r="I1771" s="86">
        <f>J1771-H1771</f>
        <v>0</v>
      </c>
      <c r="J1771" s="86"/>
      <c r="K1771" s="86">
        <f>IF(H1771=0,0,(J1771/H1771)*100)</f>
        <v>0</v>
      </c>
    </row>
    <row r="1772" spans="1:11" ht="25.5" customHeight="1">
      <c r="A1772" s="44" t="s">
        <v>227</v>
      </c>
      <c r="B1772" s="206" t="s">
        <v>228</v>
      </c>
      <c r="C1772" s="206"/>
      <c r="D1772" s="206"/>
      <c r="E1772" s="206"/>
      <c r="F1772" s="206"/>
      <c r="G1772" s="206"/>
      <c r="H1772" s="84">
        <f>SUM(H1773+H1774+H1775+H1776)</f>
        <v>0</v>
      </c>
      <c r="I1772" s="84">
        <f>SUM(I1773+I1774+I1775+I1776)</f>
        <v>0</v>
      </c>
      <c r="J1772" s="84">
        <f>SUM(J1773+J1774+J1775+J1776)</f>
        <v>0</v>
      </c>
      <c r="K1772" s="84">
        <f>SUM(K1773+K1774+K1775+K1776)</f>
        <v>0</v>
      </c>
    </row>
    <row r="1773" spans="1:11" ht="24.75" customHeight="1">
      <c r="A1773" s="68">
        <v>54451</v>
      </c>
      <c r="B1773" s="175" t="s">
        <v>229</v>
      </c>
      <c r="C1773" s="176"/>
      <c r="D1773" s="176"/>
      <c r="E1773" s="176"/>
      <c r="F1773" s="176"/>
      <c r="G1773" s="177"/>
      <c r="H1773" s="86"/>
      <c r="I1773" s="86">
        <f>J1773-H1773</f>
        <v>0</v>
      </c>
      <c r="J1773" s="86"/>
      <c r="K1773" s="86">
        <f>IF(H1773=0,0,(J1773/H1773)*100)</f>
        <v>0</v>
      </c>
    </row>
    <row r="1774" spans="1:11" ht="21.75" customHeight="1">
      <c r="A1774" s="68">
        <v>54452</v>
      </c>
      <c r="B1774" s="175" t="s">
        <v>230</v>
      </c>
      <c r="C1774" s="176"/>
      <c r="D1774" s="176"/>
      <c r="E1774" s="176"/>
      <c r="F1774" s="176"/>
      <c r="G1774" s="177"/>
      <c r="H1774" s="86"/>
      <c r="I1774" s="86">
        <f>J1774-H1774</f>
        <v>0</v>
      </c>
      <c r="J1774" s="86"/>
      <c r="K1774" s="86">
        <f>IF(H1774=0,0,(J1774/H1774)*100)</f>
        <v>0</v>
      </c>
    </row>
    <row r="1775" spans="1:11" ht="21.75" customHeight="1">
      <c r="A1775" s="120">
        <v>54453</v>
      </c>
      <c r="B1775" s="195" t="s">
        <v>983</v>
      </c>
      <c r="C1775" s="196"/>
      <c r="D1775" s="196"/>
      <c r="E1775" s="196"/>
      <c r="F1775" s="196"/>
      <c r="G1775" s="197"/>
      <c r="H1775" s="86"/>
      <c r="I1775" s="86">
        <f>J1775-H1775</f>
        <v>0</v>
      </c>
      <c r="J1775" s="86"/>
      <c r="K1775" s="86">
        <f>IF(H1775=0,0,(J1775/H1775)*100)</f>
        <v>0</v>
      </c>
    </row>
    <row r="1776" spans="1:11" ht="21.75" customHeight="1">
      <c r="A1776" s="120">
        <v>54454</v>
      </c>
      <c r="B1776" s="195" t="s">
        <v>985</v>
      </c>
      <c r="C1776" s="196"/>
      <c r="D1776" s="196"/>
      <c r="E1776" s="196"/>
      <c r="F1776" s="196"/>
      <c r="G1776" s="197"/>
      <c r="H1776" s="86"/>
      <c r="I1776" s="86">
        <f>J1776-H1776</f>
        <v>0</v>
      </c>
      <c r="J1776" s="86"/>
      <c r="K1776" s="86">
        <f>IF(H1776=0,0,(J1776/H1776)*100)</f>
        <v>0</v>
      </c>
    </row>
    <row r="1777" spans="1:11" ht="21.75" customHeight="1">
      <c r="A1777" s="44" t="s">
        <v>231</v>
      </c>
      <c r="B1777" s="206" t="s">
        <v>232</v>
      </c>
      <c r="C1777" s="206"/>
      <c r="D1777" s="206"/>
      <c r="E1777" s="206"/>
      <c r="F1777" s="206"/>
      <c r="G1777" s="206"/>
      <c r="H1777" s="84">
        <f>SUM(H1778+H1779+H1780+H1781)</f>
        <v>0</v>
      </c>
      <c r="I1777" s="84">
        <f>SUM(I1778+I1779+I1780+I1781)</f>
        <v>0</v>
      </c>
      <c r="J1777" s="84">
        <f>SUM(J1778+J1779+J1780+J1781)</f>
        <v>0</v>
      </c>
      <c r="K1777" s="84">
        <f>SUM(K1778+K1779+K1780+K1781)</f>
        <v>0</v>
      </c>
    </row>
    <row r="1778" spans="1:11" ht="18" customHeight="1">
      <c r="A1778" s="68">
        <v>54461</v>
      </c>
      <c r="B1778" s="175" t="s">
        <v>233</v>
      </c>
      <c r="C1778" s="176"/>
      <c r="D1778" s="176"/>
      <c r="E1778" s="176"/>
      <c r="F1778" s="176"/>
      <c r="G1778" s="177"/>
      <c r="H1778" s="86"/>
      <c r="I1778" s="86">
        <f>J1778-H1778</f>
        <v>0</v>
      </c>
      <c r="J1778" s="86"/>
      <c r="K1778" s="86">
        <f>IF(H1778=0,0,(J1778/H1778)*100)</f>
        <v>0</v>
      </c>
    </row>
    <row r="1779" spans="1:11" ht="18" customHeight="1">
      <c r="A1779" s="68">
        <v>54462</v>
      </c>
      <c r="B1779" s="175" t="s">
        <v>234</v>
      </c>
      <c r="C1779" s="176"/>
      <c r="D1779" s="176"/>
      <c r="E1779" s="176"/>
      <c r="F1779" s="176"/>
      <c r="G1779" s="177"/>
      <c r="H1779" s="86"/>
      <c r="I1779" s="86">
        <f>J1779-H1779</f>
        <v>0</v>
      </c>
      <c r="J1779" s="86"/>
      <c r="K1779" s="86">
        <f>IF(H1779=0,0,(J1779/H1779)*100)</f>
        <v>0</v>
      </c>
    </row>
    <row r="1780" spans="1:11" ht="18" customHeight="1">
      <c r="A1780" s="120">
        <v>54463</v>
      </c>
      <c r="B1780" s="195" t="s">
        <v>986</v>
      </c>
      <c r="C1780" s="196"/>
      <c r="D1780" s="196"/>
      <c r="E1780" s="196"/>
      <c r="F1780" s="196"/>
      <c r="G1780" s="197"/>
      <c r="H1780" s="86"/>
      <c r="I1780" s="86">
        <f>J1780-H1780</f>
        <v>0</v>
      </c>
      <c r="J1780" s="86"/>
      <c r="K1780" s="86">
        <f>IF(H1780=0,0,(J1780/H1780)*100)</f>
        <v>0</v>
      </c>
    </row>
    <row r="1781" spans="1:11" ht="18" customHeight="1">
      <c r="A1781" s="120">
        <v>54464</v>
      </c>
      <c r="B1781" s="195" t="s">
        <v>987</v>
      </c>
      <c r="C1781" s="196"/>
      <c r="D1781" s="196"/>
      <c r="E1781" s="196"/>
      <c r="F1781" s="196"/>
      <c r="G1781" s="197"/>
      <c r="H1781" s="86"/>
      <c r="I1781" s="86">
        <f>J1781-H1781</f>
        <v>0</v>
      </c>
      <c r="J1781" s="86"/>
      <c r="K1781" s="86">
        <f>IF(H1781=0,0,(J1781/H1781)*100)</f>
        <v>0</v>
      </c>
    </row>
    <row r="1782" spans="1:11" ht="21.75" customHeight="1">
      <c r="A1782" s="44" t="s">
        <v>235</v>
      </c>
      <c r="B1782" s="184" t="s">
        <v>236</v>
      </c>
      <c r="C1782" s="204"/>
      <c r="D1782" s="204"/>
      <c r="E1782" s="204"/>
      <c r="F1782" s="204"/>
      <c r="G1782" s="205"/>
      <c r="H1782" s="84">
        <f>SUM(H1783+H1784+H1785)</f>
        <v>0</v>
      </c>
      <c r="I1782" s="84">
        <f>SUM(I1783+I1784+I1785)</f>
        <v>0</v>
      </c>
      <c r="J1782" s="84">
        <f>SUM(J1783+J1784+J1785)</f>
        <v>0</v>
      </c>
      <c r="K1782" s="84">
        <f>SUM(K1783+K1784+K1785)</f>
        <v>0</v>
      </c>
    </row>
    <row r="1783" spans="1:11" ht="21.75" customHeight="1">
      <c r="A1783" s="68">
        <v>54471</v>
      </c>
      <c r="B1783" s="175" t="s">
        <v>237</v>
      </c>
      <c r="C1783" s="176"/>
      <c r="D1783" s="176"/>
      <c r="E1783" s="176"/>
      <c r="F1783" s="176"/>
      <c r="G1783" s="177"/>
      <c r="H1783" s="86"/>
      <c r="I1783" s="86">
        <f>J1783-H1783</f>
        <v>0</v>
      </c>
      <c r="J1783" s="86"/>
      <c r="K1783" s="86">
        <f>IF(H1783=0,0,(J1783/H1783)*100)</f>
        <v>0</v>
      </c>
    </row>
    <row r="1784" spans="1:11" ht="21.75" customHeight="1">
      <c r="A1784" s="68">
        <v>54472</v>
      </c>
      <c r="B1784" s="175" t="s">
        <v>238</v>
      </c>
      <c r="C1784" s="176"/>
      <c r="D1784" s="176"/>
      <c r="E1784" s="176"/>
      <c r="F1784" s="176"/>
      <c r="G1784" s="177"/>
      <c r="H1784" s="86"/>
      <c r="I1784" s="86">
        <f>J1784-H1784</f>
        <v>0</v>
      </c>
      <c r="J1784" s="86"/>
      <c r="K1784" s="86">
        <f>IF(H1784=0,0,(J1784/H1784)*100)</f>
        <v>0</v>
      </c>
    </row>
    <row r="1785" spans="1:11" ht="21.75" customHeight="1">
      <c r="A1785" s="120">
        <v>54473</v>
      </c>
      <c r="B1785" s="195" t="s">
        <v>988</v>
      </c>
      <c r="C1785" s="196"/>
      <c r="D1785" s="196"/>
      <c r="E1785" s="196"/>
      <c r="F1785" s="196"/>
      <c r="G1785" s="197"/>
      <c r="H1785" s="86"/>
      <c r="I1785" s="86">
        <f>J1785-H1785</f>
        <v>0</v>
      </c>
      <c r="J1785" s="86"/>
      <c r="K1785" s="86">
        <f>IF(H1785=0,0,(J1785/H1785)*100)</f>
        <v>0</v>
      </c>
    </row>
    <row r="1786" spans="1:11" ht="21.75" customHeight="1">
      <c r="A1786" s="45" t="s">
        <v>239</v>
      </c>
      <c r="B1786" s="200" t="s">
        <v>240</v>
      </c>
      <c r="C1786" s="201"/>
      <c r="D1786" s="201"/>
      <c r="E1786" s="201"/>
      <c r="F1786" s="201"/>
      <c r="G1786" s="202"/>
      <c r="H1786" s="91">
        <f>SUM(H1787+H1788+H1789+H1790)</f>
        <v>0</v>
      </c>
      <c r="I1786" s="91">
        <f>SUM(I1787+I1788+I1789+I1790)</f>
        <v>0</v>
      </c>
      <c r="J1786" s="91">
        <f>SUM(J1787+J1788+J1789+J1790)</f>
        <v>0</v>
      </c>
      <c r="K1786" s="91">
        <f>SUM(K1787+K1788+K1789+K1790)</f>
        <v>0</v>
      </c>
    </row>
    <row r="1787" spans="1:11" ht="21.75" customHeight="1">
      <c r="A1787" s="69">
        <v>54481</v>
      </c>
      <c r="B1787" s="56" t="s">
        <v>286</v>
      </c>
      <c r="C1787" s="66"/>
      <c r="D1787" s="66"/>
      <c r="E1787" s="66"/>
      <c r="F1787" s="66"/>
      <c r="G1787" s="70"/>
      <c r="H1787" s="89"/>
      <c r="I1787" s="89">
        <f>J1787-H1787</f>
        <v>0</v>
      </c>
      <c r="J1787" s="89"/>
      <c r="K1787" s="89">
        <f>IF(H1787=0,0,(J1787/H1787)*100)</f>
        <v>0</v>
      </c>
    </row>
    <row r="1788" spans="1:11" ht="21.75" customHeight="1">
      <c r="A1788" s="69">
        <v>54482</v>
      </c>
      <c r="B1788" s="56" t="s">
        <v>287</v>
      </c>
      <c r="C1788" s="66"/>
      <c r="D1788" s="66"/>
      <c r="E1788" s="66"/>
      <c r="F1788" s="66"/>
      <c r="G1788" s="70"/>
      <c r="H1788" s="89"/>
      <c r="I1788" s="89">
        <f>J1788-H1788</f>
        <v>0</v>
      </c>
      <c r="J1788" s="89"/>
      <c r="K1788" s="89">
        <f>IF(H1788=0,0,(J1788/H1788)*100)</f>
        <v>0</v>
      </c>
    </row>
    <row r="1789" spans="1:11" ht="15.75" customHeight="1">
      <c r="A1789" s="120">
        <v>54483</v>
      </c>
      <c r="B1789" s="189" t="s">
        <v>989</v>
      </c>
      <c r="C1789" s="190"/>
      <c r="D1789" s="190"/>
      <c r="E1789" s="190"/>
      <c r="F1789" s="190"/>
      <c r="G1789" s="191"/>
      <c r="H1789" s="89"/>
      <c r="I1789" s="89">
        <f>J1789-H1789</f>
        <v>0</v>
      </c>
      <c r="J1789" s="89"/>
      <c r="K1789" s="89">
        <f>IF(H1789=0,0,(J1789/H1789)*100)</f>
        <v>0</v>
      </c>
    </row>
    <row r="1790" spans="1:11" ht="17.25" customHeight="1">
      <c r="A1790" s="120">
        <v>54484</v>
      </c>
      <c r="B1790" s="189" t="s">
        <v>990</v>
      </c>
      <c r="C1790" s="190"/>
      <c r="D1790" s="190"/>
      <c r="E1790" s="190"/>
      <c r="F1790" s="190"/>
      <c r="G1790" s="191"/>
      <c r="H1790" s="89"/>
      <c r="I1790" s="89">
        <f>J1790-H1790</f>
        <v>0</v>
      </c>
      <c r="J1790" s="89"/>
      <c r="K1790" s="89">
        <f>IF(H1790=0,0,(J1790/H1790)*100)</f>
        <v>0</v>
      </c>
    </row>
    <row r="1791" spans="1:11" ht="21.75" customHeight="1">
      <c r="A1791" s="40">
        <v>545</v>
      </c>
      <c r="B1791" s="203" t="s">
        <v>241</v>
      </c>
      <c r="C1791" s="203"/>
      <c r="D1791" s="203"/>
      <c r="E1791" s="203"/>
      <c r="F1791" s="203"/>
      <c r="G1791" s="203"/>
      <c r="H1791" s="83">
        <f>SUM(H1792+H1797+H1802+H1807)</f>
        <v>0</v>
      </c>
      <c r="I1791" s="83">
        <f>SUM(I1792+I1797+I1802+I1807)</f>
        <v>0</v>
      </c>
      <c r="J1791" s="83">
        <f>SUM(J1792+J1797+J1802+J1807)</f>
        <v>0</v>
      </c>
      <c r="K1791" s="83">
        <f>SUM(K1792+K1797+K1802+K1807)</f>
        <v>0</v>
      </c>
    </row>
    <row r="1792" spans="1:11" ht="24.75" customHeight="1">
      <c r="A1792" s="54" t="s">
        <v>248</v>
      </c>
      <c r="B1792" s="172" t="s">
        <v>242</v>
      </c>
      <c r="C1792" s="172"/>
      <c r="D1792" s="172"/>
      <c r="E1792" s="172"/>
      <c r="F1792" s="172"/>
      <c r="G1792" s="172"/>
      <c r="H1792" s="84">
        <f>SUM(H1793+H1794+H1795+H1796)</f>
        <v>0</v>
      </c>
      <c r="I1792" s="84">
        <f>SUM(I1793+I1794+I1795+I1796)</f>
        <v>0</v>
      </c>
      <c r="J1792" s="84">
        <f>SUM(J1793+J1794+J1795+J1796)</f>
        <v>0</v>
      </c>
      <c r="K1792" s="84">
        <f>SUM(K1793+K1794+K1795+K1796)</f>
        <v>0</v>
      </c>
    </row>
    <row r="1793" spans="1:11" ht="24.75" customHeight="1">
      <c r="A1793" s="21">
        <v>54531</v>
      </c>
      <c r="B1793" s="180" t="s">
        <v>243</v>
      </c>
      <c r="C1793" s="180"/>
      <c r="D1793" s="180"/>
      <c r="E1793" s="180"/>
      <c r="F1793" s="180"/>
      <c r="G1793" s="180"/>
      <c r="H1793" s="81"/>
      <c r="I1793" s="81">
        <f>J1793-H1793</f>
        <v>0</v>
      </c>
      <c r="J1793" s="81"/>
      <c r="K1793" s="81">
        <f>IF(H1793=0,0,(J1793/H1793)*100)</f>
        <v>0</v>
      </c>
    </row>
    <row r="1794" spans="1:11" ht="16.5" customHeight="1">
      <c r="A1794" s="65">
        <v>54532</v>
      </c>
      <c r="B1794" s="180" t="s">
        <v>244</v>
      </c>
      <c r="C1794" s="180"/>
      <c r="D1794" s="180"/>
      <c r="E1794" s="180"/>
      <c r="F1794" s="180"/>
      <c r="G1794" s="180"/>
      <c r="H1794" s="89"/>
      <c r="I1794" s="89">
        <f>J1794-H1794</f>
        <v>0</v>
      </c>
      <c r="J1794" s="89"/>
      <c r="K1794" s="89">
        <f>IF(H1794=0,0,(J1794/H1794)*100)</f>
        <v>0</v>
      </c>
    </row>
    <row r="1795" spans="1:11" ht="16.5" customHeight="1">
      <c r="A1795" s="120">
        <v>54533</v>
      </c>
      <c r="B1795" s="189" t="s">
        <v>1006</v>
      </c>
      <c r="C1795" s="190"/>
      <c r="D1795" s="190"/>
      <c r="E1795" s="190"/>
      <c r="F1795" s="190"/>
      <c r="G1795" s="191"/>
      <c r="H1795" s="89"/>
      <c r="I1795" s="89">
        <f>J1795-H1795</f>
        <v>0</v>
      </c>
      <c r="J1795" s="89"/>
      <c r="K1795" s="89">
        <f>IF(H1795=0,0,(J1795/H1795)*100)</f>
        <v>0</v>
      </c>
    </row>
    <row r="1796" spans="1:11" ht="16.5" customHeight="1">
      <c r="A1796" s="124">
        <v>54534</v>
      </c>
      <c r="B1796" s="189" t="s">
        <v>1007</v>
      </c>
      <c r="C1796" s="190"/>
      <c r="D1796" s="190"/>
      <c r="E1796" s="190"/>
      <c r="F1796" s="190"/>
      <c r="G1796" s="191"/>
      <c r="H1796" s="89"/>
      <c r="I1796" s="89">
        <f>J1796-H1796</f>
        <v>0</v>
      </c>
      <c r="J1796" s="89"/>
      <c r="K1796" s="89">
        <f>IF(H1796=0,0,(J1796/H1796)*100)</f>
        <v>0</v>
      </c>
    </row>
    <row r="1797" spans="1:11" ht="24.75" customHeight="1">
      <c r="A1797" s="54" t="s">
        <v>249</v>
      </c>
      <c r="B1797" s="192" t="s">
        <v>245</v>
      </c>
      <c r="C1797" s="193"/>
      <c r="D1797" s="193"/>
      <c r="E1797" s="193"/>
      <c r="F1797" s="193"/>
      <c r="G1797" s="194"/>
      <c r="H1797" s="91">
        <f>SUM(H1798+H1799+H1800+H1801)</f>
        <v>0</v>
      </c>
      <c r="I1797" s="91">
        <f>SUM(I1798+I1799+I1800+I1801)</f>
        <v>0</v>
      </c>
      <c r="J1797" s="91">
        <f>SUM(J1798+J1799+J1800+J1801)</f>
        <v>0</v>
      </c>
      <c r="K1797" s="91">
        <f>SUM(K1798+K1799+K1800+K1801)</f>
        <v>0</v>
      </c>
    </row>
    <row r="1798" spans="1:11" ht="22.5" customHeight="1">
      <c r="A1798" s="21">
        <v>54541</v>
      </c>
      <c r="B1798" s="181" t="s">
        <v>247</v>
      </c>
      <c r="C1798" s="182"/>
      <c r="D1798" s="182"/>
      <c r="E1798" s="182"/>
      <c r="F1798" s="182"/>
      <c r="G1798" s="183"/>
      <c r="H1798" s="81"/>
      <c r="I1798" s="81">
        <f>J1798-H1798</f>
        <v>0</v>
      </c>
      <c r="J1798" s="81"/>
      <c r="K1798" s="81">
        <f>IF(H1798=0,0,(J1798/H1798)*100)</f>
        <v>0</v>
      </c>
    </row>
    <row r="1799" spans="1:11" ht="21" customHeight="1">
      <c r="A1799" s="21">
        <v>54542</v>
      </c>
      <c r="B1799" s="181" t="s">
        <v>246</v>
      </c>
      <c r="C1799" s="182"/>
      <c r="D1799" s="182"/>
      <c r="E1799" s="182"/>
      <c r="F1799" s="182"/>
      <c r="G1799" s="183"/>
      <c r="H1799" s="81"/>
      <c r="I1799" s="81">
        <f>J1799-H1799</f>
        <v>0</v>
      </c>
      <c r="J1799" s="81"/>
      <c r="K1799" s="81">
        <f>IF(H1799=0,0,(J1799/H1799)*100)</f>
        <v>0</v>
      </c>
    </row>
    <row r="1800" spans="1:11" ht="21" customHeight="1">
      <c r="A1800" s="124">
        <v>54543</v>
      </c>
      <c r="B1800" s="189" t="s">
        <v>1008</v>
      </c>
      <c r="C1800" s="190"/>
      <c r="D1800" s="190"/>
      <c r="E1800" s="190"/>
      <c r="F1800" s="190"/>
      <c r="G1800" s="191"/>
      <c r="H1800" s="81"/>
      <c r="I1800" s="81">
        <f>J1800-H1800</f>
        <v>0</v>
      </c>
      <c r="J1800" s="81"/>
      <c r="K1800" s="81">
        <f>IF(H1800=0,0,(J1800/H1800)*100)</f>
        <v>0</v>
      </c>
    </row>
    <row r="1801" spans="1:11" ht="21" customHeight="1">
      <c r="A1801" s="124">
        <v>54544</v>
      </c>
      <c r="B1801" s="131" t="s">
        <v>1009</v>
      </c>
      <c r="C1801" s="132"/>
      <c r="D1801" s="132"/>
      <c r="E1801" s="132"/>
      <c r="F1801" s="132"/>
      <c r="G1801" s="133"/>
      <c r="H1801" s="81"/>
      <c r="I1801" s="81">
        <f>J1801-H1801</f>
        <v>0</v>
      </c>
      <c r="J1801" s="81"/>
      <c r="K1801" s="81">
        <f>IF(H1801=0,0,(J1801/H1801)*100)</f>
        <v>0</v>
      </c>
    </row>
    <row r="1802" spans="1:11" ht="24.75" customHeight="1">
      <c r="A1802" s="54" t="s">
        <v>250</v>
      </c>
      <c r="B1802" s="192" t="s">
        <v>251</v>
      </c>
      <c r="C1802" s="198"/>
      <c r="D1802" s="198"/>
      <c r="E1802" s="198"/>
      <c r="F1802" s="198"/>
      <c r="G1802" s="199"/>
      <c r="H1802" s="91">
        <f>SUM(H1803+H1804+H1805+H1806)</f>
        <v>0</v>
      </c>
      <c r="I1802" s="91">
        <f>SUM(I1803+I1804+I1805+I1806)</f>
        <v>0</v>
      </c>
      <c r="J1802" s="91">
        <f>SUM(J1803+J1804+J1805+J1806)</f>
        <v>0</v>
      </c>
      <c r="K1802" s="91">
        <f>SUM(K1803+K1804+K1805+K1806)</f>
        <v>0</v>
      </c>
    </row>
    <row r="1803" spans="1:11" ht="24.75" customHeight="1">
      <c r="A1803" s="21">
        <v>54551</v>
      </c>
      <c r="B1803" s="181" t="s">
        <v>252</v>
      </c>
      <c r="C1803" s="182"/>
      <c r="D1803" s="182"/>
      <c r="E1803" s="182"/>
      <c r="F1803" s="182"/>
      <c r="G1803" s="183"/>
      <c r="H1803" s="81"/>
      <c r="I1803" s="81">
        <f>J1803-H1803</f>
        <v>0</v>
      </c>
      <c r="J1803" s="81"/>
      <c r="K1803" s="81">
        <f>IF(H1803=0,0,(J1803/H1803)*100)</f>
        <v>0</v>
      </c>
    </row>
    <row r="1804" spans="1:11" ht="24.75" customHeight="1">
      <c r="A1804" s="21">
        <v>54552</v>
      </c>
      <c r="B1804" s="181" t="s">
        <v>253</v>
      </c>
      <c r="C1804" s="182"/>
      <c r="D1804" s="182"/>
      <c r="E1804" s="182"/>
      <c r="F1804" s="182"/>
      <c r="G1804" s="183"/>
      <c r="H1804" s="81"/>
      <c r="I1804" s="81">
        <f>J1804-H1804</f>
        <v>0</v>
      </c>
      <c r="J1804" s="81"/>
      <c r="K1804" s="81">
        <f>IF(H1804=0,0,(J1804/H1804)*100)</f>
        <v>0</v>
      </c>
    </row>
    <row r="1805" spans="1:11" ht="24.75" customHeight="1">
      <c r="A1805" s="124">
        <v>54553</v>
      </c>
      <c r="B1805" s="189" t="s">
        <v>1010</v>
      </c>
      <c r="C1805" s="190"/>
      <c r="D1805" s="190"/>
      <c r="E1805" s="190"/>
      <c r="F1805" s="190"/>
      <c r="G1805" s="191"/>
      <c r="H1805" s="81"/>
      <c r="I1805" s="81">
        <f>J1805-H1805</f>
        <v>0</v>
      </c>
      <c r="J1805" s="81"/>
      <c r="K1805" s="81">
        <f>IF(H1805=0,0,(J1805/H1805)*100)</f>
        <v>0</v>
      </c>
    </row>
    <row r="1806" spans="1:11" ht="24.75" customHeight="1">
      <c r="A1806" s="124">
        <v>54554</v>
      </c>
      <c r="B1806" s="189" t="s">
        <v>1011</v>
      </c>
      <c r="C1806" s="190"/>
      <c r="D1806" s="190"/>
      <c r="E1806" s="190"/>
      <c r="F1806" s="190"/>
      <c r="G1806" s="191"/>
      <c r="H1806" s="81"/>
      <c r="I1806" s="81">
        <f>J1806-H1806</f>
        <v>0</v>
      </c>
      <c r="J1806" s="81"/>
      <c r="K1806" s="81">
        <f>IF(H1806=0,0,(J1806/H1806)*100)</f>
        <v>0</v>
      </c>
    </row>
    <row r="1807" spans="1:11" ht="24.75" customHeight="1">
      <c r="A1807" s="45" t="s">
        <v>254</v>
      </c>
      <c r="B1807" s="192" t="s">
        <v>255</v>
      </c>
      <c r="C1807" s="193"/>
      <c r="D1807" s="193"/>
      <c r="E1807" s="193"/>
      <c r="F1807" s="193"/>
      <c r="G1807" s="194"/>
      <c r="H1807" s="91">
        <f>SUM(H1808+H1809+H1810+H1811)</f>
        <v>0</v>
      </c>
      <c r="I1807" s="91">
        <f>SUM(I1808+I1809+I1810+I1811)</f>
        <v>0</v>
      </c>
      <c r="J1807" s="91">
        <f>SUM(J1808+J1809+J1810+J1811)</f>
        <v>0</v>
      </c>
      <c r="K1807" s="91">
        <f>SUM(K1808+K1809+K1810+K1811)</f>
        <v>0</v>
      </c>
    </row>
    <row r="1808" spans="1:11" ht="21.75" customHeight="1">
      <c r="A1808" s="62">
        <v>54561</v>
      </c>
      <c r="B1808" s="181" t="s">
        <v>256</v>
      </c>
      <c r="C1808" s="182"/>
      <c r="D1808" s="182"/>
      <c r="E1808" s="182"/>
      <c r="F1808" s="182"/>
      <c r="G1808" s="183"/>
      <c r="H1808" s="81"/>
      <c r="I1808" s="81">
        <f>J1808-H1808</f>
        <v>0</v>
      </c>
      <c r="J1808" s="81"/>
      <c r="K1808" s="81">
        <f>IF(H1808=0,0,(J1808/H1808)*100)</f>
        <v>0</v>
      </c>
    </row>
    <row r="1809" spans="1:11" ht="21" customHeight="1">
      <c r="A1809" s="62">
        <v>54562</v>
      </c>
      <c r="B1809" s="181" t="s">
        <v>257</v>
      </c>
      <c r="C1809" s="182"/>
      <c r="D1809" s="182"/>
      <c r="E1809" s="182"/>
      <c r="F1809" s="182"/>
      <c r="G1809" s="183"/>
      <c r="H1809" s="81"/>
      <c r="I1809" s="81">
        <f>J1809-H1809</f>
        <v>0</v>
      </c>
      <c r="J1809" s="81"/>
      <c r="K1809" s="81">
        <f>IF(H1809=0,0,(J1809/H1809)*100)</f>
        <v>0</v>
      </c>
    </row>
    <row r="1810" spans="1:11" ht="21" customHeight="1">
      <c r="A1810" s="124">
        <v>54563</v>
      </c>
      <c r="B1810" s="189" t="s">
        <v>1012</v>
      </c>
      <c r="C1810" s="190"/>
      <c r="D1810" s="190"/>
      <c r="E1810" s="190"/>
      <c r="F1810" s="190"/>
      <c r="G1810" s="191"/>
      <c r="H1810" s="81"/>
      <c r="I1810" s="81">
        <f>J1810-H1810</f>
        <v>0</v>
      </c>
      <c r="J1810" s="81"/>
      <c r="K1810" s="81">
        <f>IF(H1810=0,0,(J1810/H1810)*100)</f>
        <v>0</v>
      </c>
    </row>
    <row r="1811" spans="1:11" ht="21" customHeight="1">
      <c r="A1811" s="120">
        <v>54564</v>
      </c>
      <c r="B1811" s="195" t="s">
        <v>1013</v>
      </c>
      <c r="C1811" s="196"/>
      <c r="D1811" s="196"/>
      <c r="E1811" s="196"/>
      <c r="F1811" s="196"/>
      <c r="G1811" s="197"/>
      <c r="H1811" s="81"/>
      <c r="I1811" s="81">
        <f>J1811-H1811</f>
        <v>0</v>
      </c>
      <c r="J1811" s="81"/>
      <c r="K1811" s="81">
        <f>IF(H1811=0,0,(J1811/H1811)*100)</f>
        <v>0</v>
      </c>
    </row>
    <row r="1812" spans="1:11" ht="26.25" customHeight="1">
      <c r="A1812" s="40">
        <v>547</v>
      </c>
      <c r="B1812" s="174" t="s">
        <v>882</v>
      </c>
      <c r="C1812" s="174"/>
      <c r="D1812" s="174"/>
      <c r="E1812" s="174"/>
      <c r="F1812" s="174"/>
      <c r="G1812" s="174"/>
      <c r="H1812" s="83">
        <f>SUM(H1813+H1816+H1819+H1822+H1825+H1828+H1831+H1834)</f>
        <v>0</v>
      </c>
      <c r="I1812" s="83">
        <f>SUM(I1813+I1816+I1819+I1822+I1825+I1828+I1831+I1834)</f>
        <v>0</v>
      </c>
      <c r="J1812" s="83">
        <f>SUM(J1813+J1816+J1819+J1822+J1825+J1828+J1831+J1834)</f>
        <v>0</v>
      </c>
      <c r="K1812" s="83">
        <f>SUM(K1813+K1816+K1819+K1822+K1825+K1828+K1831+K1834)</f>
        <v>0</v>
      </c>
    </row>
    <row r="1813" spans="1:11" ht="26.25" customHeight="1">
      <c r="A1813" s="45" t="s">
        <v>258</v>
      </c>
      <c r="B1813" s="172" t="s">
        <v>259</v>
      </c>
      <c r="C1813" s="172"/>
      <c r="D1813" s="172"/>
      <c r="E1813" s="172"/>
      <c r="F1813" s="172"/>
      <c r="G1813" s="172"/>
      <c r="H1813" s="91">
        <f>SUM(H1814+H1815)</f>
        <v>0</v>
      </c>
      <c r="I1813" s="91">
        <f>SUM(I1814+I1815)</f>
        <v>0</v>
      </c>
      <c r="J1813" s="91">
        <f>SUM(J1814+J1815)</f>
        <v>0</v>
      </c>
      <c r="K1813" s="91">
        <f>SUM(K1814+K1815)</f>
        <v>0</v>
      </c>
    </row>
    <row r="1814" spans="1:11" ht="22.5" customHeight="1">
      <c r="A1814" s="71">
        <v>54711</v>
      </c>
      <c r="B1814" s="180" t="s">
        <v>260</v>
      </c>
      <c r="C1814" s="180"/>
      <c r="D1814" s="180"/>
      <c r="E1814" s="180"/>
      <c r="F1814" s="180"/>
      <c r="G1814" s="180"/>
      <c r="H1814" s="81"/>
      <c r="I1814" s="81">
        <f>J1814-H1814</f>
        <v>0</v>
      </c>
      <c r="J1814" s="81"/>
      <c r="K1814" s="81">
        <f>IF(H1814=0,0,(J1814/H1814)*100)</f>
        <v>0</v>
      </c>
    </row>
    <row r="1815" spans="1:11" ht="22.5" customHeight="1">
      <c r="A1815" s="62">
        <v>54712</v>
      </c>
      <c r="B1815" s="180" t="s">
        <v>261</v>
      </c>
      <c r="C1815" s="180"/>
      <c r="D1815" s="180"/>
      <c r="E1815" s="180"/>
      <c r="F1815" s="180"/>
      <c r="G1815" s="180"/>
      <c r="H1815" s="81"/>
      <c r="I1815" s="81">
        <f>J1815-H1815</f>
        <v>0</v>
      </c>
      <c r="J1815" s="81"/>
      <c r="K1815" s="81">
        <f>IF(H1815=0,0,(J1815/H1815)*100)</f>
        <v>0</v>
      </c>
    </row>
    <row r="1816" spans="1:11" ht="22.5" customHeight="1">
      <c r="A1816" s="45" t="s">
        <v>262</v>
      </c>
      <c r="B1816" s="172" t="s">
        <v>263</v>
      </c>
      <c r="C1816" s="172"/>
      <c r="D1816" s="172"/>
      <c r="E1816" s="172"/>
      <c r="F1816" s="172"/>
      <c r="G1816" s="172"/>
      <c r="H1816" s="91">
        <f>SUM(H1817+H1818)</f>
        <v>0</v>
      </c>
      <c r="I1816" s="91">
        <f>SUM(I1817+I1818)</f>
        <v>0</v>
      </c>
      <c r="J1816" s="91">
        <f>SUM(J1817+J1818)</f>
        <v>0</v>
      </c>
      <c r="K1816" s="91">
        <f>SUM(K1817+K1818)</f>
        <v>0</v>
      </c>
    </row>
    <row r="1817" spans="1:11" ht="21" customHeight="1">
      <c r="A1817" s="62">
        <v>54721</v>
      </c>
      <c r="B1817" s="180" t="s">
        <v>264</v>
      </c>
      <c r="C1817" s="180"/>
      <c r="D1817" s="180"/>
      <c r="E1817" s="180"/>
      <c r="F1817" s="180"/>
      <c r="G1817" s="180"/>
      <c r="H1817" s="81"/>
      <c r="I1817" s="81">
        <f>J1817-H1817</f>
        <v>0</v>
      </c>
      <c r="J1817" s="81"/>
      <c r="K1817" s="81">
        <f>IF(H1817=0,0,(J1817/H1817)*100)</f>
        <v>0</v>
      </c>
    </row>
    <row r="1818" spans="1:11" ht="24.75" customHeight="1">
      <c r="A1818" s="62">
        <v>54722</v>
      </c>
      <c r="B1818" s="180" t="s">
        <v>265</v>
      </c>
      <c r="C1818" s="180"/>
      <c r="D1818" s="180"/>
      <c r="E1818" s="180"/>
      <c r="F1818" s="180"/>
      <c r="G1818" s="180"/>
      <c r="H1818" s="81"/>
      <c r="I1818" s="81">
        <f>J1818-H1818</f>
        <v>0</v>
      </c>
      <c r="J1818" s="81"/>
      <c r="K1818" s="81">
        <f>IF(H1818=0,0,(J1818/H1818)*100)</f>
        <v>0</v>
      </c>
    </row>
    <row r="1819" spans="1:11" ht="26.25" customHeight="1">
      <c r="A1819" s="45" t="s">
        <v>266</v>
      </c>
      <c r="B1819" s="172" t="s">
        <v>267</v>
      </c>
      <c r="C1819" s="172"/>
      <c r="D1819" s="172"/>
      <c r="E1819" s="172"/>
      <c r="F1819" s="172"/>
      <c r="G1819" s="172"/>
      <c r="H1819" s="91">
        <f>SUM(H1820+H1821)</f>
        <v>0</v>
      </c>
      <c r="I1819" s="91">
        <f>SUM(I1820+I1821)</f>
        <v>0</v>
      </c>
      <c r="J1819" s="91">
        <f>SUM(J1820+J1821)</f>
        <v>0</v>
      </c>
      <c r="K1819" s="91">
        <f>SUM(K1820+K1821)</f>
        <v>0</v>
      </c>
    </row>
    <row r="1820" spans="1:11" ht="21.75" customHeight="1">
      <c r="A1820" s="62">
        <v>54731</v>
      </c>
      <c r="B1820" s="180" t="s">
        <v>268</v>
      </c>
      <c r="C1820" s="180"/>
      <c r="D1820" s="180"/>
      <c r="E1820" s="180"/>
      <c r="F1820" s="180"/>
      <c r="G1820" s="180"/>
      <c r="H1820" s="81"/>
      <c r="I1820" s="81">
        <f>J1820-H1820</f>
        <v>0</v>
      </c>
      <c r="J1820" s="81"/>
      <c r="K1820" s="81">
        <f>IF(H1820=0,0,(J1820/H1820)*100)</f>
        <v>0</v>
      </c>
    </row>
    <row r="1821" spans="1:11" ht="22.5" customHeight="1">
      <c r="A1821" s="62">
        <v>54732</v>
      </c>
      <c r="B1821" s="180" t="s">
        <v>269</v>
      </c>
      <c r="C1821" s="180"/>
      <c r="D1821" s="180"/>
      <c r="E1821" s="180"/>
      <c r="F1821" s="180"/>
      <c r="G1821" s="180"/>
      <c r="H1821" s="81"/>
      <c r="I1821" s="81">
        <f>J1821-H1821</f>
        <v>0</v>
      </c>
      <c r="J1821" s="81"/>
      <c r="K1821" s="81">
        <f>IF(H1821=0,0,(J1821/H1821)*100)</f>
        <v>0</v>
      </c>
    </row>
    <row r="1822" spans="1:11" ht="26.25" customHeight="1">
      <c r="A1822" s="45" t="s">
        <v>271</v>
      </c>
      <c r="B1822" s="172" t="s">
        <v>270</v>
      </c>
      <c r="C1822" s="172"/>
      <c r="D1822" s="172"/>
      <c r="E1822" s="172"/>
      <c r="F1822" s="172"/>
      <c r="G1822" s="172"/>
      <c r="H1822" s="91">
        <f>SUM(H1823+H1824)</f>
        <v>0</v>
      </c>
      <c r="I1822" s="91">
        <f>SUM(I1823+I1824)</f>
        <v>0</v>
      </c>
      <c r="J1822" s="91">
        <f>SUM(J1823+J1824)</f>
        <v>0</v>
      </c>
      <c r="K1822" s="91">
        <f>SUM(K1823+K1824)</f>
        <v>0</v>
      </c>
    </row>
    <row r="1823" spans="1:11" ht="20.25" customHeight="1">
      <c r="A1823" s="69">
        <v>54741</v>
      </c>
      <c r="B1823" s="181" t="s">
        <v>272</v>
      </c>
      <c r="C1823" s="187"/>
      <c r="D1823" s="187"/>
      <c r="E1823" s="187"/>
      <c r="F1823" s="187"/>
      <c r="G1823" s="188"/>
      <c r="H1823" s="89"/>
      <c r="I1823" s="89">
        <f>J1823-H1823</f>
        <v>0</v>
      </c>
      <c r="J1823" s="89"/>
      <c r="K1823" s="89">
        <f>IF(H1823=0,0,(J1823/H1823)*100)</f>
        <v>0</v>
      </c>
    </row>
    <row r="1824" spans="1:11" ht="21.75" customHeight="1">
      <c r="A1824" s="69">
        <v>54742</v>
      </c>
      <c r="B1824" s="181" t="s">
        <v>273</v>
      </c>
      <c r="C1824" s="187"/>
      <c r="D1824" s="187"/>
      <c r="E1824" s="187"/>
      <c r="F1824" s="187"/>
      <c r="G1824" s="188"/>
      <c r="H1824" s="89"/>
      <c r="I1824" s="89">
        <f>J1824-H1824</f>
        <v>0</v>
      </c>
      <c r="J1824" s="89"/>
      <c r="K1824" s="89">
        <f>IF(H1824=0,0,(J1824/H1824)*100)</f>
        <v>0</v>
      </c>
    </row>
    <row r="1825" spans="1:11" ht="19.5" customHeight="1">
      <c r="A1825" s="45" t="s">
        <v>274</v>
      </c>
      <c r="B1825" s="172" t="s">
        <v>275</v>
      </c>
      <c r="C1825" s="172"/>
      <c r="D1825" s="172"/>
      <c r="E1825" s="172"/>
      <c r="F1825" s="172"/>
      <c r="G1825" s="172"/>
      <c r="H1825" s="91">
        <f>SUM(H1826+H1827)</f>
        <v>0</v>
      </c>
      <c r="I1825" s="91">
        <f>SUM(I1826+I1827)</f>
        <v>0</v>
      </c>
      <c r="J1825" s="91">
        <f>SUM(J1826+J1827)</f>
        <v>0</v>
      </c>
      <c r="K1825" s="91">
        <f>SUM(K1826+K1827)</f>
        <v>0</v>
      </c>
    </row>
    <row r="1826" spans="1:11" ht="26.25" customHeight="1">
      <c r="A1826" s="69">
        <v>54751</v>
      </c>
      <c r="B1826" s="181" t="s">
        <v>276</v>
      </c>
      <c r="C1826" s="182"/>
      <c r="D1826" s="182"/>
      <c r="E1826" s="182"/>
      <c r="F1826" s="182"/>
      <c r="G1826" s="183"/>
      <c r="H1826" s="89"/>
      <c r="I1826" s="89">
        <f>J1826-H1826</f>
        <v>0</v>
      </c>
      <c r="J1826" s="89"/>
      <c r="K1826" s="89">
        <f>IF(H1826=0,0,(J1826/H1826)*100)</f>
        <v>0</v>
      </c>
    </row>
    <row r="1827" spans="1:11" ht="26.25" customHeight="1">
      <c r="A1827" s="69">
        <v>54752</v>
      </c>
      <c r="B1827" s="181" t="s">
        <v>277</v>
      </c>
      <c r="C1827" s="182"/>
      <c r="D1827" s="182"/>
      <c r="E1827" s="182"/>
      <c r="F1827" s="182"/>
      <c r="G1827" s="183"/>
      <c r="H1827" s="89"/>
      <c r="I1827" s="89">
        <f>J1827-H1827</f>
        <v>0</v>
      </c>
      <c r="J1827" s="89"/>
      <c r="K1827" s="89">
        <f>IF(H1827=0,0,(J1827/H1827)*100)</f>
        <v>0</v>
      </c>
    </row>
    <row r="1828" spans="1:11" ht="19.5" customHeight="1">
      <c r="A1828" s="45" t="s">
        <v>278</v>
      </c>
      <c r="B1828" s="172" t="s">
        <v>279</v>
      </c>
      <c r="C1828" s="172"/>
      <c r="D1828" s="172"/>
      <c r="E1828" s="172"/>
      <c r="F1828" s="172"/>
      <c r="G1828" s="172"/>
      <c r="H1828" s="91">
        <f>H1829+H1830</f>
        <v>0</v>
      </c>
      <c r="I1828" s="91">
        <f>I1829+I1830</f>
        <v>0</v>
      </c>
      <c r="J1828" s="91">
        <f>J1829+J1830</f>
        <v>0</v>
      </c>
      <c r="K1828" s="91">
        <f>K1829+K1830</f>
        <v>0</v>
      </c>
    </row>
    <row r="1829" spans="1:11" ht="19.5" customHeight="1">
      <c r="A1829" s="69">
        <v>54761</v>
      </c>
      <c r="B1829" s="180" t="s">
        <v>280</v>
      </c>
      <c r="C1829" s="180"/>
      <c r="D1829" s="180"/>
      <c r="E1829" s="180"/>
      <c r="F1829" s="180"/>
      <c r="G1829" s="180"/>
      <c r="H1829" s="89"/>
      <c r="I1829" s="89">
        <f>J1829-H1829</f>
        <v>0</v>
      </c>
      <c r="J1829" s="89"/>
      <c r="K1829" s="89">
        <f>IF(H1829=0,0,(J1829/H1829)*100)</f>
        <v>0</v>
      </c>
    </row>
    <row r="1830" spans="1:11" ht="21.75" customHeight="1">
      <c r="A1830" s="69">
        <v>54762</v>
      </c>
      <c r="B1830" s="180" t="s">
        <v>281</v>
      </c>
      <c r="C1830" s="180"/>
      <c r="D1830" s="180"/>
      <c r="E1830" s="180"/>
      <c r="F1830" s="180"/>
      <c r="G1830" s="180"/>
      <c r="H1830" s="89"/>
      <c r="I1830" s="89">
        <f>J1830-H1830</f>
        <v>0</v>
      </c>
      <c r="J1830" s="89"/>
      <c r="K1830" s="89">
        <f>IF(H1830=0,0,(J1830/H1830)*100)</f>
        <v>0</v>
      </c>
    </row>
    <row r="1831" spans="1:11" ht="26.25" customHeight="1">
      <c r="A1831" s="45" t="s">
        <v>278</v>
      </c>
      <c r="B1831" s="172" t="s">
        <v>279</v>
      </c>
      <c r="C1831" s="172"/>
      <c r="D1831" s="172"/>
      <c r="E1831" s="172"/>
      <c r="F1831" s="172"/>
      <c r="G1831" s="172"/>
      <c r="H1831" s="91">
        <f>H1832+H1833</f>
        <v>0</v>
      </c>
      <c r="I1831" s="91">
        <f>I1832+I1833</f>
        <v>0</v>
      </c>
      <c r="J1831" s="91">
        <f>J1832+J1833</f>
        <v>0</v>
      </c>
      <c r="K1831" s="91">
        <f>K1832+K1833</f>
        <v>0</v>
      </c>
    </row>
    <row r="1832" spans="1:11" ht="19.5" customHeight="1">
      <c r="A1832" s="69">
        <v>54761</v>
      </c>
      <c r="B1832" s="181" t="s">
        <v>280</v>
      </c>
      <c r="C1832" s="182"/>
      <c r="D1832" s="182"/>
      <c r="E1832" s="182"/>
      <c r="F1832" s="182"/>
      <c r="G1832" s="183"/>
      <c r="H1832" s="89"/>
      <c r="I1832" s="89">
        <f>J1832-H1832</f>
        <v>0</v>
      </c>
      <c r="J1832" s="89"/>
      <c r="K1832" s="89">
        <f>IF(H1832=0,0,(J1832/H1832)*100)</f>
        <v>0</v>
      </c>
    </row>
    <row r="1833" spans="1:11" ht="20.25" customHeight="1">
      <c r="A1833" s="69">
        <v>54762</v>
      </c>
      <c r="B1833" s="181" t="s">
        <v>281</v>
      </c>
      <c r="C1833" s="182"/>
      <c r="D1833" s="182"/>
      <c r="E1833" s="182"/>
      <c r="F1833" s="182"/>
      <c r="G1833" s="183"/>
      <c r="H1833" s="89"/>
      <c r="I1833" s="89">
        <f>J1833-H1833</f>
        <v>0</v>
      </c>
      <c r="J1833" s="89"/>
      <c r="K1833" s="89">
        <f>IF(H1833=0,0,(J1833/H1833)*100)</f>
        <v>0</v>
      </c>
    </row>
    <row r="1834" spans="1:11" ht="26.25" customHeight="1">
      <c r="A1834" s="45" t="s">
        <v>282</v>
      </c>
      <c r="B1834" s="184" t="s">
        <v>283</v>
      </c>
      <c r="C1834" s="185"/>
      <c r="D1834" s="185"/>
      <c r="E1834" s="185"/>
      <c r="F1834" s="185"/>
      <c r="G1834" s="186"/>
      <c r="H1834" s="91">
        <f>H1835+H1836</f>
        <v>0</v>
      </c>
      <c r="I1834" s="91">
        <f>I1835+I1836</f>
        <v>0</v>
      </c>
      <c r="J1834" s="91">
        <f>J1835+J1836</f>
        <v>0</v>
      </c>
      <c r="K1834" s="91">
        <f>K1835+K1836</f>
        <v>0</v>
      </c>
    </row>
    <row r="1835" spans="1:11" ht="26.25" customHeight="1">
      <c r="A1835" s="69">
        <v>54771</v>
      </c>
      <c r="B1835" s="175" t="s">
        <v>284</v>
      </c>
      <c r="C1835" s="176"/>
      <c r="D1835" s="176"/>
      <c r="E1835" s="176"/>
      <c r="F1835" s="176"/>
      <c r="G1835" s="177"/>
      <c r="H1835" s="89"/>
      <c r="I1835" s="89">
        <f>J1835-H1835</f>
        <v>0</v>
      </c>
      <c r="J1835" s="89"/>
      <c r="K1835" s="89">
        <f>IF(H1835=0,0,(J1835/H1835)*100)</f>
        <v>0</v>
      </c>
    </row>
    <row r="1836" spans="1:11" ht="21.75" customHeight="1">
      <c r="A1836" s="69">
        <v>54772</v>
      </c>
      <c r="B1836" s="175" t="s">
        <v>285</v>
      </c>
      <c r="C1836" s="176"/>
      <c r="D1836" s="176"/>
      <c r="E1836" s="176"/>
      <c r="F1836" s="176"/>
      <c r="G1836" s="177"/>
      <c r="H1836" s="89"/>
      <c r="I1836" s="89">
        <f>J1836-H1836</f>
        <v>0</v>
      </c>
      <c r="J1836" s="89"/>
      <c r="K1836" s="89">
        <f>IF(H1836=0,0,(J1836/H1836)*100)</f>
        <v>0</v>
      </c>
    </row>
    <row r="1837" spans="1:11" ht="26.25" customHeight="1">
      <c r="A1837" s="48">
        <v>55</v>
      </c>
      <c r="B1837" s="178" t="s">
        <v>891</v>
      </c>
      <c r="C1837" s="178"/>
      <c r="D1837" s="178"/>
      <c r="E1837" s="178"/>
      <c r="F1837" s="178"/>
      <c r="G1837" s="178"/>
      <c r="H1837" s="79">
        <f>SUM(H1838+H1843+H1848)</f>
        <v>0</v>
      </c>
      <c r="I1837" s="79">
        <f>SUM(I1838+I1843+I1848)</f>
        <v>0</v>
      </c>
      <c r="J1837" s="79">
        <f>SUM(J1838+J1843+J1848)</f>
        <v>0</v>
      </c>
      <c r="K1837" s="79">
        <f>SUM(K1838+K1843+K1848)</f>
        <v>0</v>
      </c>
    </row>
    <row r="1838" spans="1:11" ht="23.25" customHeight="1">
      <c r="A1838" s="40">
        <v>551</v>
      </c>
      <c r="B1838" s="174" t="s">
        <v>892</v>
      </c>
      <c r="C1838" s="174"/>
      <c r="D1838" s="174"/>
      <c r="E1838" s="174"/>
      <c r="F1838" s="174"/>
      <c r="G1838" s="174"/>
      <c r="H1838" s="83">
        <f>SUM(H1839+H1841)</f>
        <v>0</v>
      </c>
      <c r="I1838" s="83">
        <f>SUM(I1839+I1841)</f>
        <v>0</v>
      </c>
      <c r="J1838" s="83">
        <f>SUM(J1839+J1841)</f>
        <v>0</v>
      </c>
      <c r="K1838" s="83">
        <f>SUM(K1839+K1841)</f>
        <v>0</v>
      </c>
    </row>
    <row r="1839" spans="1:11" ht="16.5" customHeight="1">
      <c r="A1839" s="44" t="s">
        <v>893</v>
      </c>
      <c r="B1839" s="172" t="s">
        <v>894</v>
      </c>
      <c r="C1839" s="172"/>
      <c r="D1839" s="172"/>
      <c r="E1839" s="172"/>
      <c r="F1839" s="172"/>
      <c r="G1839" s="172"/>
      <c r="H1839" s="84">
        <f>SUM(H1840)</f>
        <v>0</v>
      </c>
      <c r="I1839" s="84">
        <f>SUM(I1840)</f>
        <v>0</v>
      </c>
      <c r="J1839" s="84">
        <f>SUM(J1840)</f>
        <v>0</v>
      </c>
      <c r="K1839" s="84">
        <f>SUM(K1840)</f>
        <v>0</v>
      </c>
    </row>
    <row r="1840" spans="1:11" ht="12.75">
      <c r="A1840" s="21">
        <v>55111</v>
      </c>
      <c r="B1840" s="173" t="s">
        <v>894</v>
      </c>
      <c r="C1840" s="173"/>
      <c r="D1840" s="173"/>
      <c r="E1840" s="173"/>
      <c r="F1840" s="173"/>
      <c r="G1840" s="173"/>
      <c r="H1840" s="78"/>
      <c r="I1840" s="78">
        <f>J1840-H1840</f>
        <v>0</v>
      </c>
      <c r="J1840" s="78"/>
      <c r="K1840" s="78">
        <f>IF(H1840=0,0,(J1840/H1840)*100)</f>
        <v>0</v>
      </c>
    </row>
    <row r="1841" spans="1:11" ht="12.75">
      <c r="A1841" s="44" t="s">
        <v>895</v>
      </c>
      <c r="B1841" s="179" t="s">
        <v>896</v>
      </c>
      <c r="C1841" s="179"/>
      <c r="D1841" s="179"/>
      <c r="E1841" s="179"/>
      <c r="F1841" s="179"/>
      <c r="G1841" s="179"/>
      <c r="H1841" s="84">
        <f>SUM(H1842)</f>
        <v>0</v>
      </c>
      <c r="I1841" s="84">
        <f>SUM(I1842)</f>
        <v>0</v>
      </c>
      <c r="J1841" s="84">
        <f>SUM(J1842)</f>
        <v>0</v>
      </c>
      <c r="K1841" s="84">
        <f>SUM(K1842)</f>
        <v>0</v>
      </c>
    </row>
    <row r="1842" spans="1:11" ht="12.75">
      <c r="A1842" s="21">
        <v>55121</v>
      </c>
      <c r="B1842" s="173" t="s">
        <v>896</v>
      </c>
      <c r="C1842" s="173"/>
      <c r="D1842" s="173"/>
      <c r="E1842" s="173"/>
      <c r="F1842" s="173"/>
      <c r="G1842" s="173"/>
      <c r="H1842" s="78"/>
      <c r="I1842" s="78">
        <f>J1842-H1842</f>
        <v>0</v>
      </c>
      <c r="J1842" s="78"/>
      <c r="K1842" s="78">
        <f>IF(H1842=0,0,(J1842/H1842)*100)</f>
        <v>0</v>
      </c>
    </row>
    <row r="1843" spans="1:11" ht="15" customHeight="1">
      <c r="A1843" s="40">
        <v>552</v>
      </c>
      <c r="B1843" s="174" t="s">
        <v>897</v>
      </c>
      <c r="C1843" s="174"/>
      <c r="D1843" s="174"/>
      <c r="E1843" s="174"/>
      <c r="F1843" s="174"/>
      <c r="G1843" s="174"/>
      <c r="H1843" s="83">
        <f>SUM(H1844+H1846)</f>
        <v>0</v>
      </c>
      <c r="I1843" s="83">
        <f>SUM(I1844+I1846)</f>
        <v>0</v>
      </c>
      <c r="J1843" s="83">
        <f>SUM(J1844+J1846)</f>
        <v>0</v>
      </c>
      <c r="K1843" s="83">
        <f>SUM(K1844+K1846)</f>
        <v>0</v>
      </c>
    </row>
    <row r="1844" spans="1:11" ht="12.75">
      <c r="A1844" s="44" t="s">
        <v>898</v>
      </c>
      <c r="B1844" s="172" t="s">
        <v>899</v>
      </c>
      <c r="C1844" s="172"/>
      <c r="D1844" s="172"/>
      <c r="E1844" s="172"/>
      <c r="F1844" s="172"/>
      <c r="G1844" s="172"/>
      <c r="H1844" s="84">
        <f>SUM(H1845)</f>
        <v>0</v>
      </c>
      <c r="I1844" s="84">
        <f>SUM(I1845)</f>
        <v>0</v>
      </c>
      <c r="J1844" s="84">
        <f>SUM(J1845)</f>
        <v>0</v>
      </c>
      <c r="K1844" s="84">
        <f>SUM(K1845)</f>
        <v>0</v>
      </c>
    </row>
    <row r="1845" spans="1:11" ht="12.75">
      <c r="A1845" s="21">
        <v>55212</v>
      </c>
      <c r="B1845" s="173" t="s">
        <v>899</v>
      </c>
      <c r="C1845" s="173"/>
      <c r="D1845" s="173"/>
      <c r="E1845" s="173"/>
      <c r="F1845" s="173"/>
      <c r="G1845" s="173"/>
      <c r="H1845" s="78"/>
      <c r="I1845" s="78">
        <f>J1845-H1845</f>
        <v>0</v>
      </c>
      <c r="J1845" s="78"/>
      <c r="K1845" s="78">
        <f>IF(H1845=0,0,(J1845/H1845)*100)</f>
        <v>0</v>
      </c>
    </row>
    <row r="1846" spans="1:11" ht="12.75">
      <c r="A1846" s="44" t="s">
        <v>900</v>
      </c>
      <c r="B1846" s="172" t="s">
        <v>901</v>
      </c>
      <c r="C1846" s="172"/>
      <c r="D1846" s="172"/>
      <c r="E1846" s="172"/>
      <c r="F1846" s="172"/>
      <c r="G1846" s="172"/>
      <c r="H1846" s="84">
        <f>SUM(H1847)</f>
        <v>0</v>
      </c>
      <c r="I1846" s="84">
        <f>SUM(I1847)</f>
        <v>0</v>
      </c>
      <c r="J1846" s="84">
        <f>SUM(J1847)</f>
        <v>0</v>
      </c>
      <c r="K1846" s="84">
        <f>SUM(K1847)</f>
        <v>0</v>
      </c>
    </row>
    <row r="1847" spans="1:11" ht="12.75">
      <c r="A1847" s="21">
        <v>55222</v>
      </c>
      <c r="B1847" s="173" t="s">
        <v>901</v>
      </c>
      <c r="C1847" s="173"/>
      <c r="D1847" s="173"/>
      <c r="E1847" s="173"/>
      <c r="F1847" s="173"/>
      <c r="G1847" s="173"/>
      <c r="H1847" s="78"/>
      <c r="I1847" s="78">
        <f>J1847-H1847</f>
        <v>0</v>
      </c>
      <c r="J1847" s="78"/>
      <c r="K1847" s="78">
        <f>IF(H1847=0,0,(J1847/H1847)*100)</f>
        <v>0</v>
      </c>
    </row>
    <row r="1848" spans="1:11" ht="12.75">
      <c r="A1848" s="40">
        <v>553</v>
      </c>
      <c r="B1848" s="174" t="s">
        <v>902</v>
      </c>
      <c r="C1848" s="174"/>
      <c r="D1848" s="174"/>
      <c r="E1848" s="174"/>
      <c r="F1848" s="174"/>
      <c r="G1848" s="174"/>
      <c r="H1848" s="83">
        <f>SUM(H1849+H1852)</f>
        <v>0</v>
      </c>
      <c r="I1848" s="83">
        <f>SUM(I1849+I1852)</f>
        <v>0</v>
      </c>
      <c r="J1848" s="83">
        <f>SUM(J1849+J1852)</f>
        <v>0</v>
      </c>
      <c r="K1848" s="83">
        <f>SUM(K1849+K1852)</f>
        <v>0</v>
      </c>
    </row>
    <row r="1849" spans="1:11" ht="12.75">
      <c r="A1849" s="44" t="s">
        <v>903</v>
      </c>
      <c r="B1849" s="172" t="s">
        <v>904</v>
      </c>
      <c r="C1849" s="172"/>
      <c r="D1849" s="172"/>
      <c r="E1849" s="172"/>
      <c r="F1849" s="172"/>
      <c r="G1849" s="172"/>
      <c r="H1849" s="84">
        <f>SUM(H1850+H1851)</f>
        <v>0</v>
      </c>
      <c r="I1849" s="84">
        <f>SUM(I1850+I1851)</f>
        <v>0</v>
      </c>
      <c r="J1849" s="84">
        <f>SUM(J1850+J1851)</f>
        <v>0</v>
      </c>
      <c r="K1849" s="84">
        <f>SUM(K1850+K1851)</f>
        <v>0</v>
      </c>
    </row>
    <row r="1850" spans="1:11" ht="12.75">
      <c r="A1850" s="21">
        <v>55311</v>
      </c>
      <c r="B1850" s="173" t="s">
        <v>905</v>
      </c>
      <c r="C1850" s="173"/>
      <c r="D1850" s="173"/>
      <c r="E1850" s="173"/>
      <c r="F1850" s="173"/>
      <c r="G1850" s="173"/>
      <c r="H1850" s="78"/>
      <c r="I1850" s="78">
        <f>J1850-H1850</f>
        <v>0</v>
      </c>
      <c r="J1850" s="78"/>
      <c r="K1850" s="78">
        <f>IF(H1850=0,0,(J1850/H1850)*100)</f>
        <v>0</v>
      </c>
    </row>
    <row r="1851" spans="1:11" ht="12.75">
      <c r="A1851" s="21">
        <v>55312</v>
      </c>
      <c r="B1851" s="173" t="s">
        <v>906</v>
      </c>
      <c r="C1851" s="173"/>
      <c r="D1851" s="173"/>
      <c r="E1851" s="173"/>
      <c r="F1851" s="173"/>
      <c r="G1851" s="173"/>
      <c r="H1851" s="78"/>
      <c r="I1851" s="78">
        <f>J1851-H1851</f>
        <v>0</v>
      </c>
      <c r="J1851" s="78"/>
      <c r="K1851" s="78">
        <f>IF(H1851=0,0,(J1851/H1851)*100)</f>
        <v>0</v>
      </c>
    </row>
    <row r="1852" spans="1:11" ht="12.75">
      <c r="A1852" s="44" t="s">
        <v>907</v>
      </c>
      <c r="B1852" s="172" t="s">
        <v>908</v>
      </c>
      <c r="C1852" s="172"/>
      <c r="D1852" s="172"/>
      <c r="E1852" s="172"/>
      <c r="F1852" s="172"/>
      <c r="G1852" s="172"/>
      <c r="H1852" s="84">
        <f>SUM(H1853+H1854)</f>
        <v>0</v>
      </c>
      <c r="I1852" s="84">
        <f>SUM(I1853+I1854)</f>
        <v>0</v>
      </c>
      <c r="J1852" s="84">
        <f>SUM(J1853+J1854)</f>
        <v>0</v>
      </c>
      <c r="K1852" s="84">
        <f>SUM(K1853+K1854)</f>
        <v>0</v>
      </c>
    </row>
    <row r="1853" spans="1:11" ht="12.75">
      <c r="A1853" s="21">
        <v>55321</v>
      </c>
      <c r="B1853" s="173" t="s">
        <v>909</v>
      </c>
      <c r="C1853" s="173"/>
      <c r="D1853" s="173"/>
      <c r="E1853" s="173"/>
      <c r="F1853" s="173"/>
      <c r="G1853" s="173"/>
      <c r="H1853" s="78"/>
      <c r="I1853" s="78">
        <f>J1853-H1853</f>
        <v>0</v>
      </c>
      <c r="J1853" s="78"/>
      <c r="K1853" s="78">
        <f>IF(H1853=0,0,(J1853/H1853)*100)</f>
        <v>0</v>
      </c>
    </row>
    <row r="1854" spans="1:11" ht="12.75">
      <c r="A1854" s="21">
        <v>55322</v>
      </c>
      <c r="B1854" s="173" t="s">
        <v>910</v>
      </c>
      <c r="C1854" s="173"/>
      <c r="D1854" s="173"/>
      <c r="E1854" s="173"/>
      <c r="F1854" s="173"/>
      <c r="G1854" s="173"/>
      <c r="H1854" s="78"/>
      <c r="I1854" s="78">
        <f>J1854-H1854</f>
        <v>0</v>
      </c>
      <c r="J1854" s="78"/>
      <c r="K1854" s="78">
        <f>IF(H1854=0,0,(J1854/H1854)*100)</f>
        <v>0</v>
      </c>
    </row>
    <row r="1855" spans="1:11" ht="26.25" customHeight="1">
      <c r="A1855" s="72"/>
      <c r="B1855" s="162" t="s">
        <v>0</v>
      </c>
      <c r="C1855" s="162"/>
      <c r="D1855" s="162"/>
      <c r="E1855" s="162"/>
      <c r="F1855" s="162"/>
      <c r="G1855" s="162"/>
      <c r="H1855" s="95">
        <f>SUM(H1562+H1375+H948)</f>
        <v>215000</v>
      </c>
      <c r="I1855" s="95">
        <f>SUM(I1562+I1375+I948)</f>
        <v>25000</v>
      </c>
      <c r="J1855" s="95">
        <f>SUM(J1562+J1375+J948)</f>
        <v>240000</v>
      </c>
      <c r="K1855" s="95">
        <f>IF(H1855=0,0,(J1855/H1855)*100)</f>
        <v>111.62790697674419</v>
      </c>
    </row>
    <row r="1856" spans="1:11" ht="12.75" customHeight="1">
      <c r="A1856" s="73"/>
      <c r="B1856" s="73"/>
      <c r="C1856" s="12"/>
      <c r="D1856" s="12"/>
      <c r="E1856" s="12"/>
      <c r="F1856" s="12"/>
      <c r="G1856" s="12"/>
      <c r="H1856" s="90"/>
      <c r="I1856" s="90"/>
      <c r="J1856" s="90"/>
      <c r="K1856" s="90"/>
    </row>
    <row r="1857" spans="1:11" ht="12.75" customHeight="1">
      <c r="A1857" s="73"/>
      <c r="B1857" s="73"/>
      <c r="C1857" s="12"/>
      <c r="D1857" s="12"/>
      <c r="E1857" s="12"/>
      <c r="F1857" s="12"/>
      <c r="G1857" s="12"/>
      <c r="H1857" s="90"/>
      <c r="I1857" s="90"/>
      <c r="J1857" s="90"/>
      <c r="K1857" s="90"/>
    </row>
    <row r="1858" spans="1:11" ht="12.75" customHeight="1">
      <c r="A1858" s="73"/>
      <c r="B1858" s="73"/>
      <c r="C1858" s="12"/>
      <c r="D1858" s="12"/>
      <c r="E1858" s="12"/>
      <c r="F1858" s="12"/>
      <c r="G1858" s="12"/>
      <c r="H1858" s="90"/>
      <c r="I1858" s="90"/>
      <c r="J1858" s="90"/>
      <c r="K1858" s="90"/>
    </row>
    <row r="1859" spans="1:11" ht="12.75" customHeight="1">
      <c r="A1859" s="73"/>
      <c r="B1859" s="73"/>
      <c r="C1859" s="12"/>
      <c r="D1859" s="12"/>
      <c r="E1859" s="12"/>
      <c r="F1859" s="12"/>
      <c r="G1859" s="12"/>
      <c r="H1859" s="90"/>
      <c r="I1859" s="90"/>
      <c r="J1859" s="90"/>
      <c r="K1859" s="90"/>
    </row>
    <row r="1860" spans="1:11" ht="12.75" customHeight="1">
      <c r="A1860" s="73"/>
      <c r="B1860" s="73"/>
      <c r="C1860" s="12"/>
      <c r="D1860" s="12"/>
      <c r="E1860" s="12"/>
      <c r="F1860" s="12"/>
      <c r="G1860" s="12"/>
      <c r="H1860" s="90"/>
      <c r="I1860" s="90"/>
      <c r="J1860" s="90"/>
      <c r="K1860" s="90"/>
    </row>
    <row r="1861" spans="1:11" ht="12.75" customHeight="1">
      <c r="A1861" s="73"/>
      <c r="B1861" s="73"/>
      <c r="C1861" s="12"/>
      <c r="D1861" s="12"/>
      <c r="E1861" s="12"/>
      <c r="F1861" s="12"/>
      <c r="G1861" s="12"/>
      <c r="H1861" s="90"/>
      <c r="I1861" s="90"/>
      <c r="J1861" s="90"/>
      <c r="K1861" s="90"/>
    </row>
    <row r="1862" spans="1:11" ht="12.75" customHeight="1">
      <c r="A1862" s="73"/>
      <c r="B1862" s="73"/>
      <c r="C1862" s="12"/>
      <c r="D1862" s="12"/>
      <c r="E1862" s="12"/>
      <c r="F1862" s="12"/>
      <c r="G1862" s="12"/>
      <c r="H1862" s="90"/>
      <c r="I1862" s="90"/>
      <c r="J1862" s="90"/>
      <c r="K1862" s="90"/>
    </row>
    <row r="1863" spans="1:11" ht="12.75" customHeight="1">
      <c r="A1863" s="73"/>
      <c r="B1863" s="73"/>
      <c r="C1863" s="12"/>
      <c r="D1863" s="12"/>
      <c r="E1863" s="12"/>
      <c r="F1863" s="12"/>
      <c r="G1863" s="12"/>
      <c r="H1863" s="90"/>
      <c r="I1863" s="90"/>
      <c r="J1863" s="90"/>
      <c r="K1863" s="90"/>
    </row>
    <row r="1864" spans="1:11" ht="12.75" customHeight="1">
      <c r="A1864" s="73"/>
      <c r="B1864" s="73"/>
      <c r="C1864" s="12"/>
      <c r="D1864" s="12"/>
      <c r="E1864" s="12"/>
      <c r="F1864" s="12"/>
      <c r="G1864" s="12"/>
      <c r="H1864" s="90"/>
      <c r="I1864" s="90"/>
      <c r="J1864" s="90"/>
      <c r="K1864" s="90"/>
    </row>
    <row r="1865" spans="1:11" ht="12.75" customHeight="1">
      <c r="A1865" s="73"/>
      <c r="B1865" s="73"/>
      <c r="C1865" s="12"/>
      <c r="D1865" s="12"/>
      <c r="E1865" s="12"/>
      <c r="F1865" s="12"/>
      <c r="G1865" s="12"/>
      <c r="H1865" s="90"/>
      <c r="I1865" s="90"/>
      <c r="J1865" s="90"/>
      <c r="K1865" s="90"/>
    </row>
    <row r="1866" spans="1:11" ht="12.75" customHeight="1">
      <c r="A1866" s="73"/>
      <c r="B1866" s="73"/>
      <c r="C1866" s="12"/>
      <c r="D1866" s="12"/>
      <c r="E1866" s="12"/>
      <c r="F1866" s="12"/>
      <c r="G1866" s="12"/>
      <c r="H1866" s="90"/>
      <c r="I1866" s="90"/>
      <c r="J1866" s="90"/>
      <c r="K1866" s="90"/>
    </row>
    <row r="1867" spans="1:11" ht="12.75" customHeight="1">
      <c r="A1867" s="73"/>
      <c r="B1867" s="73"/>
      <c r="C1867" s="12"/>
      <c r="D1867" s="12"/>
      <c r="E1867" s="12"/>
      <c r="F1867" s="12"/>
      <c r="G1867" s="12"/>
      <c r="H1867" s="90"/>
      <c r="I1867" s="90"/>
      <c r="J1867" s="90"/>
      <c r="K1867" s="90"/>
    </row>
    <row r="1868" spans="1:11" ht="12.75" customHeight="1">
      <c r="A1868" s="73"/>
      <c r="B1868" s="73"/>
      <c r="C1868" s="12"/>
      <c r="D1868" s="12"/>
      <c r="E1868" s="12"/>
      <c r="F1868" s="12"/>
      <c r="G1868" s="12"/>
      <c r="H1868" s="90"/>
      <c r="I1868" s="90"/>
      <c r="J1868" s="90"/>
      <c r="K1868" s="90"/>
    </row>
    <row r="1869" spans="1:11" ht="12.75" customHeight="1">
      <c r="A1869" s="73"/>
      <c r="B1869" s="73"/>
      <c r="C1869" s="12"/>
      <c r="D1869" s="12"/>
      <c r="E1869" s="12"/>
      <c r="F1869" s="12"/>
      <c r="G1869" s="12"/>
      <c r="H1869" s="90"/>
      <c r="I1869" s="90"/>
      <c r="J1869" s="90"/>
      <c r="K1869" s="90"/>
    </row>
    <row r="1870" spans="1:11" ht="12.75" customHeight="1">
      <c r="A1870" s="73"/>
      <c r="B1870" s="73"/>
      <c r="C1870" s="12"/>
      <c r="D1870" s="12"/>
      <c r="E1870" s="12"/>
      <c r="F1870" s="12"/>
      <c r="G1870" s="12"/>
      <c r="H1870" s="90"/>
      <c r="I1870" s="90"/>
      <c r="J1870" s="90"/>
      <c r="K1870" s="90"/>
    </row>
    <row r="1871" spans="1:11" ht="12.75" customHeight="1">
      <c r="A1871" s="73"/>
      <c r="B1871" s="73"/>
      <c r="C1871" s="12"/>
      <c r="D1871" s="12"/>
      <c r="E1871" s="12"/>
      <c r="F1871" s="12"/>
      <c r="G1871" s="12"/>
      <c r="H1871" s="90"/>
      <c r="I1871" s="90"/>
      <c r="J1871" s="90"/>
      <c r="K1871" s="90"/>
    </row>
    <row r="1872" spans="1:11" ht="12.75" customHeight="1">
      <c r="A1872" s="73"/>
      <c r="B1872" s="73"/>
      <c r="C1872" s="12"/>
      <c r="D1872" s="12"/>
      <c r="E1872" s="12"/>
      <c r="F1872" s="12"/>
      <c r="G1872" s="12"/>
      <c r="H1872" s="90"/>
      <c r="I1872" s="90"/>
      <c r="J1872" s="90"/>
      <c r="K1872" s="90"/>
    </row>
    <row r="1873" spans="1:11" ht="12.75" customHeight="1">
      <c r="A1873" s="73"/>
      <c r="B1873" s="73"/>
      <c r="C1873" s="12"/>
      <c r="D1873" s="12"/>
      <c r="E1873" s="12"/>
      <c r="F1873" s="12"/>
      <c r="G1873" s="12"/>
      <c r="H1873" s="90"/>
      <c r="I1873" s="90"/>
      <c r="J1873" s="90"/>
      <c r="K1873" s="90"/>
    </row>
    <row r="1874" spans="1:11" ht="12.75" customHeight="1">
      <c r="A1874" s="73"/>
      <c r="B1874" s="73"/>
      <c r="C1874" s="12"/>
      <c r="D1874" s="12"/>
      <c r="E1874" s="12"/>
      <c r="F1874" s="12"/>
      <c r="G1874" s="12"/>
      <c r="H1874" s="90"/>
      <c r="I1874" s="90"/>
      <c r="J1874" s="90"/>
      <c r="K1874" s="90"/>
    </row>
    <row r="1875" spans="1:11" ht="12.75" customHeight="1">
      <c r="A1875" s="73"/>
      <c r="B1875" s="73"/>
      <c r="C1875" s="12"/>
      <c r="D1875" s="12"/>
      <c r="E1875" s="12"/>
      <c r="F1875" s="12"/>
      <c r="G1875" s="12"/>
      <c r="H1875" s="90"/>
      <c r="I1875" s="90"/>
      <c r="J1875" s="90"/>
      <c r="K1875" s="90"/>
    </row>
    <row r="1876" spans="1:11" ht="12.75" customHeight="1">
      <c r="A1876" s="73"/>
      <c r="B1876" s="73"/>
      <c r="C1876" s="12"/>
      <c r="D1876" s="12"/>
      <c r="E1876" s="12"/>
      <c r="F1876" s="12"/>
      <c r="G1876" s="12"/>
      <c r="H1876" s="90"/>
      <c r="I1876" s="90"/>
      <c r="J1876" s="90"/>
      <c r="K1876" s="90"/>
    </row>
    <row r="1877" spans="1:11" ht="12.75" customHeight="1">
      <c r="A1877" s="73"/>
      <c r="B1877" s="73"/>
      <c r="C1877" s="12"/>
      <c r="D1877" s="12"/>
      <c r="E1877" s="12"/>
      <c r="F1877" s="12"/>
      <c r="G1877" s="12"/>
      <c r="H1877" s="90"/>
      <c r="I1877" s="90"/>
      <c r="J1877" s="90"/>
      <c r="K1877" s="90"/>
    </row>
    <row r="1878" spans="1:11" ht="12.75" customHeight="1">
      <c r="A1878" s="73"/>
      <c r="B1878" s="73"/>
      <c r="C1878" s="12"/>
      <c r="D1878" s="12"/>
      <c r="E1878" s="12"/>
      <c r="F1878" s="12"/>
      <c r="G1878" s="12"/>
      <c r="H1878" s="90"/>
      <c r="I1878" s="90"/>
      <c r="J1878" s="90"/>
      <c r="K1878" s="90"/>
    </row>
    <row r="1879" spans="1:11" ht="12.75" customHeight="1">
      <c r="A1879" s="73"/>
      <c r="B1879" s="73"/>
      <c r="C1879" s="12"/>
      <c r="D1879" s="12"/>
      <c r="E1879" s="12"/>
      <c r="F1879" s="12"/>
      <c r="G1879" s="12"/>
      <c r="H1879" s="90"/>
      <c r="I1879" s="90"/>
      <c r="J1879" s="90"/>
      <c r="K1879" s="90"/>
    </row>
    <row r="1880" spans="1:11" ht="12.75" customHeight="1">
      <c r="A1880" s="73"/>
      <c r="B1880" s="73"/>
      <c r="C1880" s="12"/>
      <c r="D1880" s="12"/>
      <c r="E1880" s="12"/>
      <c r="F1880" s="12"/>
      <c r="G1880" s="12"/>
      <c r="H1880" s="90"/>
      <c r="I1880" s="90"/>
      <c r="J1880" s="90"/>
      <c r="K1880" s="90"/>
    </row>
    <row r="1881" spans="1:11" ht="12.75" customHeight="1">
      <c r="A1881" s="73"/>
      <c r="B1881" s="73"/>
      <c r="C1881" s="12"/>
      <c r="D1881" s="12"/>
      <c r="E1881" s="12"/>
      <c r="F1881" s="12"/>
      <c r="G1881" s="12"/>
      <c r="H1881" s="90"/>
      <c r="I1881" s="90"/>
      <c r="J1881" s="90"/>
      <c r="K1881" s="90"/>
    </row>
    <row r="1882" spans="1:11" ht="12.75" customHeight="1">
      <c r="A1882" s="73"/>
      <c r="B1882" s="73"/>
      <c r="C1882" s="12"/>
      <c r="D1882" s="12"/>
      <c r="E1882" s="12"/>
      <c r="F1882" s="12"/>
      <c r="G1882" s="12"/>
      <c r="H1882" s="90"/>
      <c r="I1882" s="90"/>
      <c r="J1882" s="90"/>
      <c r="K1882" s="90"/>
    </row>
    <row r="1883" spans="1:11" ht="12.75" customHeight="1">
      <c r="A1883" s="73"/>
      <c r="B1883" s="73"/>
      <c r="C1883" s="12"/>
      <c r="D1883" s="12"/>
      <c r="E1883" s="12"/>
      <c r="F1883" s="12"/>
      <c r="G1883" s="12"/>
      <c r="H1883" s="90"/>
      <c r="I1883" s="90"/>
      <c r="J1883" s="90"/>
      <c r="K1883" s="90"/>
    </row>
    <row r="1884" spans="1:11" ht="12.75" customHeight="1">
      <c r="A1884" s="73"/>
      <c r="B1884" s="73"/>
      <c r="C1884" s="12"/>
      <c r="D1884" s="12"/>
      <c r="E1884" s="12"/>
      <c r="F1884" s="12"/>
      <c r="G1884" s="12"/>
      <c r="H1884" s="90"/>
      <c r="I1884" s="90"/>
      <c r="J1884" s="90"/>
      <c r="K1884" s="90"/>
    </row>
    <row r="1885" spans="1:11" ht="12.75" customHeight="1">
      <c r="A1885" s="73"/>
      <c r="B1885" s="73"/>
      <c r="C1885" s="12"/>
      <c r="D1885" s="12"/>
      <c r="E1885" s="12"/>
      <c r="F1885" s="12"/>
      <c r="G1885" s="12"/>
      <c r="H1885" s="90"/>
      <c r="I1885" s="90"/>
      <c r="J1885" s="90"/>
      <c r="K1885" s="90"/>
    </row>
    <row r="1886" spans="1:11" ht="12.75" customHeight="1">
      <c r="A1886" s="73"/>
      <c r="B1886" s="73"/>
      <c r="C1886" s="12"/>
      <c r="D1886" s="12"/>
      <c r="E1886" s="12"/>
      <c r="F1886" s="12"/>
      <c r="G1886" s="12"/>
      <c r="H1886" s="90"/>
      <c r="I1886" s="90"/>
      <c r="J1886" s="90"/>
      <c r="K1886" s="90"/>
    </row>
    <row r="1887" spans="1:11" ht="12.75" customHeight="1">
      <c r="A1887" s="73"/>
      <c r="B1887" s="73"/>
      <c r="C1887" s="12"/>
      <c r="D1887" s="12"/>
      <c r="E1887" s="12"/>
      <c r="F1887" s="12"/>
      <c r="G1887" s="12"/>
      <c r="H1887" s="90"/>
      <c r="I1887" s="90"/>
      <c r="J1887" s="90"/>
      <c r="K1887" s="90"/>
    </row>
    <row r="1888" spans="1:11" ht="12.75" customHeight="1">
      <c r="A1888" s="73"/>
      <c r="B1888" s="73"/>
      <c r="C1888" s="12"/>
      <c r="D1888" s="12"/>
      <c r="E1888" s="12"/>
      <c r="F1888" s="12"/>
      <c r="G1888" s="12"/>
      <c r="H1888" s="90"/>
      <c r="I1888" s="90"/>
      <c r="J1888" s="90"/>
      <c r="K1888" s="90"/>
    </row>
    <row r="1889" spans="1:11" ht="12.75" customHeight="1">
      <c r="A1889" s="73"/>
      <c r="B1889" s="73"/>
      <c r="C1889" s="12"/>
      <c r="D1889" s="12"/>
      <c r="E1889" s="12"/>
      <c r="F1889" s="12"/>
      <c r="G1889" s="12"/>
      <c r="H1889" s="90"/>
      <c r="I1889" s="90"/>
      <c r="J1889" s="90"/>
      <c r="K1889" s="90"/>
    </row>
    <row r="1890" spans="1:11" ht="12.75" customHeight="1">
      <c r="A1890" s="73"/>
      <c r="B1890" s="73"/>
      <c r="C1890" s="12"/>
      <c r="D1890" s="12"/>
      <c r="E1890" s="12"/>
      <c r="F1890" s="12"/>
      <c r="G1890" s="12"/>
      <c r="H1890" s="90"/>
      <c r="I1890" s="90"/>
      <c r="J1890" s="90"/>
      <c r="K1890" s="90"/>
    </row>
    <row r="1891" spans="1:11" ht="12.75" customHeight="1">
      <c r="A1891" s="324" t="s">
        <v>1028</v>
      </c>
      <c r="B1891" s="324"/>
      <c r="C1891" s="324"/>
      <c r="D1891" s="324"/>
      <c r="E1891" s="324"/>
      <c r="F1891" s="324"/>
      <c r="G1891" s="324"/>
      <c r="H1891" s="324"/>
      <c r="I1891" s="325"/>
      <c r="J1891" s="325"/>
      <c r="K1891" s="325"/>
    </row>
    <row r="1892" spans="1:11" ht="12.75" customHeight="1">
      <c r="A1892" s="73"/>
      <c r="B1892" s="73"/>
      <c r="C1892" s="12"/>
      <c r="D1892" s="12"/>
      <c r="E1892" s="12"/>
      <c r="F1892" s="12"/>
      <c r="G1892" s="12"/>
      <c r="H1892" s="90"/>
      <c r="I1892" s="90"/>
      <c r="J1892" s="90"/>
      <c r="K1892" s="90"/>
    </row>
    <row r="1893" spans="1:11" ht="15">
      <c r="A1893" s="165" t="s">
        <v>1020</v>
      </c>
      <c r="B1893" s="165"/>
      <c r="C1893" s="165"/>
      <c r="D1893" s="141"/>
      <c r="E1893" s="141"/>
      <c r="F1893" s="141"/>
      <c r="G1893" s="141"/>
      <c r="H1893" s="142"/>
      <c r="I1893" s="142"/>
      <c r="J1893" s="142"/>
      <c r="K1893" s="142"/>
    </row>
    <row r="1894" spans="1:11" ht="12.75" customHeight="1">
      <c r="A1894" s="152"/>
      <c r="B1894" s="152"/>
      <c r="C1894" s="152"/>
      <c r="D1894" s="141"/>
      <c r="E1894" s="141"/>
      <c r="F1894" s="141"/>
      <c r="G1894" s="141"/>
      <c r="H1894" s="142"/>
      <c r="I1894" s="142"/>
      <c r="J1894" s="142"/>
      <c r="K1894" s="142"/>
    </row>
    <row r="1895" spans="1:11" ht="23.25">
      <c r="A1895" s="1" t="s">
        <v>308</v>
      </c>
      <c r="B1895" s="316" t="s">
        <v>309</v>
      </c>
      <c r="C1895" s="317"/>
      <c r="D1895" s="317"/>
      <c r="E1895" s="317"/>
      <c r="F1895" s="317"/>
      <c r="G1895" s="318"/>
      <c r="H1895" s="2" t="s">
        <v>1037</v>
      </c>
      <c r="I1895" s="143" t="s">
        <v>1017</v>
      </c>
      <c r="J1895" s="2" t="s">
        <v>1036</v>
      </c>
      <c r="K1895" s="2" t="s">
        <v>1018</v>
      </c>
    </row>
    <row r="1896" spans="1:11" ht="15">
      <c r="A1896" s="9"/>
      <c r="B1896" s="319" t="s">
        <v>1021</v>
      </c>
      <c r="C1896" s="319"/>
      <c r="D1896" s="319"/>
      <c r="E1896" s="319"/>
      <c r="F1896" s="319"/>
      <c r="G1896" s="319"/>
      <c r="H1896" s="74"/>
      <c r="I1896" s="144"/>
      <c r="J1896" s="74"/>
      <c r="K1896" s="74"/>
    </row>
    <row r="1897" spans="1:11" ht="12.75">
      <c r="A1897" s="5">
        <v>67111</v>
      </c>
      <c r="B1897" s="166" t="s">
        <v>1022</v>
      </c>
      <c r="C1897" s="167"/>
      <c r="D1897" s="167"/>
      <c r="E1897" s="167"/>
      <c r="F1897" s="167"/>
      <c r="G1897" s="168"/>
      <c r="H1897" s="77">
        <v>1470000</v>
      </c>
      <c r="I1897" s="77">
        <f>J1897-H1897</f>
        <v>-134000</v>
      </c>
      <c r="J1897" s="77">
        <v>1336000</v>
      </c>
      <c r="K1897" s="77">
        <f>IF(H1897=0,0,(J1897/H1897)*100)</f>
        <v>90.88435374149661</v>
      </c>
    </row>
    <row r="1898" spans="1:11" ht="12.75">
      <c r="A1898" s="5">
        <v>66151</v>
      </c>
      <c r="B1898" s="166" t="s">
        <v>1023</v>
      </c>
      <c r="C1898" s="167"/>
      <c r="D1898" s="167"/>
      <c r="E1898" s="167"/>
      <c r="F1898" s="167"/>
      <c r="G1898" s="168"/>
      <c r="H1898" s="77">
        <v>215000</v>
      </c>
      <c r="I1898" s="77">
        <f>J1898-H1898</f>
        <v>25000</v>
      </c>
      <c r="J1898" s="77">
        <v>240000</v>
      </c>
      <c r="K1898" s="77">
        <f>IF(H1898=0,0,(J1898/H1898)*100)</f>
        <v>111.62790697674419</v>
      </c>
    </row>
    <row r="1899" spans="1:11" ht="15">
      <c r="A1899" s="7"/>
      <c r="B1899" s="169" t="s">
        <v>310</v>
      </c>
      <c r="C1899" s="170"/>
      <c r="D1899" s="170"/>
      <c r="E1899" s="170"/>
      <c r="F1899" s="170"/>
      <c r="G1899" s="171"/>
      <c r="H1899" s="145">
        <f>SUM(H1897:H1898)</f>
        <v>1685000</v>
      </c>
      <c r="I1899" s="145">
        <f>SUM(I1897:I1898)</f>
        <v>-109000</v>
      </c>
      <c r="J1899" s="145">
        <f>SUM(J1897:J1898)</f>
        <v>1576000</v>
      </c>
      <c r="K1899" s="145">
        <f>IF(H1899=0,0,(J1899/H1899)*100)</f>
        <v>93.53115727002968</v>
      </c>
    </row>
    <row r="1900" spans="1:11" ht="15.75">
      <c r="A1900" s="146"/>
      <c r="B1900" s="146"/>
      <c r="C1900" s="147"/>
      <c r="D1900" s="147"/>
      <c r="E1900" s="147"/>
      <c r="F1900" s="147"/>
      <c r="G1900" s="147"/>
      <c r="H1900" s="141"/>
      <c r="I1900" s="141"/>
      <c r="J1900" s="141"/>
      <c r="K1900" s="141"/>
    </row>
    <row r="1901" spans="1:11" ht="12.75">
      <c r="A1901" s="324" t="s">
        <v>1029</v>
      </c>
      <c r="B1901" s="324"/>
      <c r="C1901" s="324"/>
      <c r="D1901" s="324"/>
      <c r="E1901" s="324"/>
      <c r="F1901" s="324"/>
      <c r="G1901" s="324"/>
      <c r="H1901" s="324"/>
      <c r="I1901" s="324"/>
      <c r="J1901" s="324"/>
      <c r="K1901" s="324"/>
    </row>
    <row r="1902" spans="1:11" ht="12.75">
      <c r="A1902" s="148"/>
      <c r="B1902" s="148"/>
      <c r="C1902" s="148"/>
      <c r="D1902" s="148"/>
      <c r="E1902" s="148"/>
      <c r="F1902" s="148"/>
      <c r="G1902" s="148"/>
      <c r="H1902" s="148"/>
      <c r="I1902" s="148"/>
      <c r="J1902" s="148"/>
      <c r="K1902" s="148"/>
    </row>
    <row r="1903" spans="1:11" ht="12.75">
      <c r="A1903" s="329" t="s">
        <v>1030</v>
      </c>
      <c r="B1903" s="330"/>
      <c r="C1903" s="330"/>
      <c r="D1903" s="330"/>
      <c r="E1903" s="330"/>
      <c r="F1903" s="330"/>
      <c r="G1903" s="330"/>
      <c r="H1903" s="330"/>
      <c r="I1903" s="330"/>
      <c r="J1903" s="330"/>
      <c r="K1903" s="330"/>
    </row>
    <row r="1904" spans="1:11" ht="12.75">
      <c r="A1904" s="331" t="s">
        <v>1031</v>
      </c>
      <c r="B1904" s="332"/>
      <c r="C1904" s="332"/>
      <c r="D1904" s="332"/>
      <c r="E1904" s="332"/>
      <c r="F1904" s="332"/>
      <c r="G1904" s="332"/>
      <c r="H1904" s="332"/>
      <c r="I1904" s="332"/>
      <c r="J1904" s="332"/>
      <c r="K1904" s="332"/>
    </row>
    <row r="1905" spans="1:11" ht="12.75">
      <c r="A1905" s="150"/>
      <c r="B1905" s="148"/>
      <c r="C1905" s="148"/>
      <c r="D1905" s="148"/>
      <c r="E1905" s="148"/>
      <c r="F1905" s="148"/>
      <c r="G1905" s="148"/>
      <c r="H1905" s="148"/>
      <c r="I1905" s="148"/>
      <c r="J1905" s="148"/>
      <c r="K1905" s="148"/>
    </row>
    <row r="1906" spans="1:11" ht="12.75">
      <c r="A1906" s="158" t="s">
        <v>1038</v>
      </c>
      <c r="B1906" s="148"/>
      <c r="C1906" s="148"/>
      <c r="D1906" s="148"/>
      <c r="E1906" s="148"/>
      <c r="F1906" s="148"/>
      <c r="G1906" s="148"/>
      <c r="H1906" s="148"/>
      <c r="I1906" s="148"/>
      <c r="J1906" s="148"/>
      <c r="K1906" s="148"/>
    </row>
    <row r="1907" spans="1:11" ht="12.75">
      <c r="A1907" s="158" t="s">
        <v>1045</v>
      </c>
      <c r="B1907" s="148"/>
      <c r="C1907" s="148"/>
      <c r="D1907" s="148"/>
      <c r="E1907" s="148"/>
      <c r="F1907" s="148"/>
      <c r="G1907" s="148"/>
      <c r="H1907" s="148"/>
      <c r="I1907" s="148"/>
      <c r="J1907" s="148"/>
      <c r="K1907" s="148"/>
    </row>
    <row r="1908" spans="1:11" ht="12.75">
      <c r="A1908" s="150"/>
      <c r="B1908" s="148"/>
      <c r="C1908" s="148"/>
      <c r="D1908" s="148"/>
      <c r="E1908" s="148"/>
      <c r="F1908" s="148"/>
      <c r="G1908" s="148"/>
      <c r="H1908" s="148"/>
      <c r="I1908" s="148"/>
      <c r="J1908" s="148"/>
      <c r="K1908" s="148"/>
    </row>
    <row r="1909" spans="1:11" ht="12.75">
      <c r="A1909" s="158" t="s">
        <v>1040</v>
      </c>
      <c r="B1909" s="148"/>
      <c r="C1909" s="148"/>
      <c r="D1909" s="148"/>
      <c r="E1909" s="148"/>
      <c r="F1909" s="148"/>
      <c r="G1909" s="148"/>
      <c r="H1909" s="148"/>
      <c r="I1909" s="148" t="s">
        <v>1032</v>
      </c>
      <c r="J1909" s="148"/>
      <c r="K1909" s="148"/>
    </row>
    <row r="1910" spans="1:11" ht="12.75">
      <c r="A1910" s="150"/>
      <c r="B1910" s="148"/>
      <c r="C1910" s="148"/>
      <c r="D1910" s="148"/>
      <c r="E1910" s="148"/>
      <c r="F1910" s="148"/>
      <c r="G1910" s="148"/>
      <c r="H1910" s="148"/>
      <c r="I1910" s="148"/>
      <c r="J1910" s="148"/>
      <c r="K1910" s="148"/>
    </row>
    <row r="1911" spans="2:11" ht="12.75">
      <c r="B1911" s="153"/>
      <c r="C1911" s="153"/>
      <c r="D1911" s="153"/>
      <c r="E1911" s="153"/>
      <c r="F1911" s="153"/>
      <c r="G1911" s="153"/>
      <c r="H1911" s="153"/>
      <c r="I1911" s="156" t="s">
        <v>1033</v>
      </c>
      <c r="J1911" s="153"/>
      <c r="K1911" s="153"/>
    </row>
    <row r="1912" spans="2:11" ht="12.75">
      <c r="B1912" s="153"/>
      <c r="C1912" s="153"/>
      <c r="D1912" s="153"/>
      <c r="E1912" s="153"/>
      <c r="F1912" s="153"/>
      <c r="G1912" s="153"/>
      <c r="H1912" s="153"/>
      <c r="I1912" s="156"/>
      <c r="J1912" s="153"/>
      <c r="K1912" s="153"/>
    </row>
    <row r="1913" spans="2:11" ht="12.75">
      <c r="B1913" s="153"/>
      <c r="C1913" s="153"/>
      <c r="D1913" s="153"/>
      <c r="E1913" s="153"/>
      <c r="F1913" s="153"/>
      <c r="G1913" s="153"/>
      <c r="H1913" s="153"/>
      <c r="I1913" s="156"/>
      <c r="J1913" s="153"/>
      <c r="K1913" s="153"/>
    </row>
    <row r="1914" spans="1:11" ht="12.75">
      <c r="A1914" s="157"/>
      <c r="B1914" s="153"/>
      <c r="C1914" s="153"/>
      <c r="D1914" s="153"/>
      <c r="E1914" s="153"/>
      <c r="F1914" s="153"/>
      <c r="G1914" s="153"/>
      <c r="H1914" s="153"/>
      <c r="I1914" s="153"/>
      <c r="J1914" s="153"/>
      <c r="K1914" s="153"/>
    </row>
    <row r="1915" spans="1:11" ht="12.75">
      <c r="A1915" s="157"/>
      <c r="B1915" s="153"/>
      <c r="C1915" s="153"/>
      <c r="D1915" s="153"/>
      <c r="E1915" s="153"/>
      <c r="F1915" s="153"/>
      <c r="G1915" s="153"/>
      <c r="H1915" s="153"/>
      <c r="I1915" s="153"/>
      <c r="J1915" s="153"/>
      <c r="K1915" s="153"/>
    </row>
    <row r="1916" spans="1:11" ht="12.75">
      <c r="A1916" s="157"/>
      <c r="B1916" s="153"/>
      <c r="C1916" s="153"/>
      <c r="D1916" s="153"/>
      <c r="E1916" s="153"/>
      <c r="F1916" s="153"/>
      <c r="G1916" s="153"/>
      <c r="H1916" s="153"/>
      <c r="I1916" s="153"/>
      <c r="J1916" s="153"/>
      <c r="K1916" s="153"/>
    </row>
    <row r="1917" spans="1:11" ht="12.75">
      <c r="A1917" s="329"/>
      <c r="B1917" s="330"/>
      <c r="C1917" s="330"/>
      <c r="D1917" s="330"/>
      <c r="E1917" s="330"/>
      <c r="F1917" s="330"/>
      <c r="G1917" s="330"/>
      <c r="H1917" s="330"/>
      <c r="I1917" s="330"/>
      <c r="J1917" s="330"/>
      <c r="K1917" s="330"/>
    </row>
    <row r="1918" spans="1:11" ht="12.75">
      <c r="A1918" s="333" t="s">
        <v>1042</v>
      </c>
      <c r="B1918" s="332"/>
      <c r="C1918" s="332"/>
      <c r="D1918" s="332"/>
      <c r="E1918" s="332"/>
      <c r="F1918" s="332"/>
      <c r="G1918" s="332"/>
      <c r="H1918" s="332"/>
      <c r="I1918" s="332"/>
      <c r="J1918" s="332"/>
      <c r="K1918" s="332"/>
    </row>
    <row r="1919" spans="1:11" ht="12.75">
      <c r="A1919" s="326" t="s">
        <v>1041</v>
      </c>
      <c r="B1919" s="327"/>
      <c r="C1919" s="327"/>
      <c r="D1919" s="327"/>
      <c r="E1919" s="327"/>
      <c r="F1919" s="327"/>
      <c r="G1919" s="327"/>
      <c r="H1919" s="327"/>
      <c r="I1919" s="327"/>
      <c r="J1919" s="327"/>
      <c r="K1919" s="13"/>
    </row>
    <row r="1920" spans="1:11" ht="12.75">
      <c r="A1920" s="159"/>
      <c r="B1920" s="160"/>
      <c r="C1920" s="160"/>
      <c r="D1920" s="160"/>
      <c r="E1920" s="160"/>
      <c r="F1920" s="160"/>
      <c r="G1920" s="160"/>
      <c r="H1920" s="160"/>
      <c r="I1920" s="160"/>
      <c r="J1920" s="160"/>
      <c r="K1920" s="13"/>
    </row>
    <row r="1921" spans="1:11" ht="12.75">
      <c r="A1921" s="159"/>
      <c r="B1921" s="160"/>
      <c r="C1921" s="160"/>
      <c r="D1921" s="160"/>
      <c r="E1921" s="160"/>
      <c r="F1921" s="160"/>
      <c r="G1921" s="160"/>
      <c r="H1921" s="160"/>
      <c r="I1921" s="160"/>
      <c r="J1921" s="160"/>
      <c r="K1921" s="13"/>
    </row>
    <row r="1922" spans="1:11" ht="12.75">
      <c r="A1922" s="8"/>
      <c r="B1922" s="8"/>
      <c r="H1922" s="13"/>
      <c r="I1922" s="149"/>
      <c r="J1922" s="13"/>
      <c r="K1922" s="13"/>
    </row>
    <row r="1923" spans="1:11" ht="12.75">
      <c r="A1923" s="14"/>
      <c r="B1923" s="14"/>
      <c r="H1923" s="13"/>
      <c r="J1923" s="13"/>
      <c r="K1923" s="13"/>
    </row>
    <row r="1924" spans="1:11" ht="12.75">
      <c r="A1924" s="8"/>
      <c r="B1924" s="8"/>
      <c r="H1924" s="13"/>
      <c r="I1924" s="161" t="s">
        <v>1043</v>
      </c>
      <c r="J1924" s="13"/>
      <c r="K1924" s="13"/>
    </row>
    <row r="1925" spans="2:11" ht="12.75">
      <c r="B1925" s="148"/>
      <c r="C1925" s="148"/>
      <c r="D1925" s="148"/>
      <c r="E1925" s="148"/>
      <c r="F1925" s="148"/>
      <c r="G1925" s="148"/>
      <c r="H1925" s="148"/>
      <c r="I1925" s="149"/>
      <c r="J1925" s="148"/>
      <c r="K1925" s="148"/>
    </row>
    <row r="1926" spans="2:11" ht="12.75">
      <c r="B1926" s="148"/>
      <c r="C1926" s="148"/>
      <c r="D1926" s="148"/>
      <c r="E1926" s="148"/>
      <c r="F1926" s="148"/>
      <c r="G1926" s="148"/>
      <c r="H1926" s="328" t="s">
        <v>1044</v>
      </c>
      <c r="I1926" s="321"/>
      <c r="J1926" s="321"/>
      <c r="K1926" s="148"/>
    </row>
    <row r="1927" spans="2:11" ht="12.75">
      <c r="B1927" s="148"/>
      <c r="C1927" s="148"/>
      <c r="D1927" s="148"/>
      <c r="E1927" s="148"/>
      <c r="F1927" s="148"/>
      <c r="G1927" s="148"/>
      <c r="H1927" s="148"/>
      <c r="I1927" s="149"/>
      <c r="J1927" s="148"/>
      <c r="K1927" s="148"/>
    </row>
    <row r="1928" spans="1:11" ht="15.75">
      <c r="A1928" s="73"/>
      <c r="B1928" s="73"/>
      <c r="C1928" s="12"/>
      <c r="D1928" s="12"/>
      <c r="E1928" s="12"/>
      <c r="F1928" s="12"/>
      <c r="G1928" s="12"/>
      <c r="H1928" s="90"/>
      <c r="I1928" s="90"/>
      <c r="J1928" s="90"/>
      <c r="K1928" s="90"/>
    </row>
    <row r="1929" spans="1:11" ht="12.75">
      <c r="A1929" s="8"/>
      <c r="B1929" s="8"/>
      <c r="H1929" s="13"/>
      <c r="I1929" s="13"/>
      <c r="J1929" s="13"/>
      <c r="K1929" s="13"/>
    </row>
    <row r="1930" spans="1:11" ht="12.75">
      <c r="A1930" s="14"/>
      <c r="B1930" s="14"/>
      <c r="H1930" s="13"/>
      <c r="I1930" s="13"/>
      <c r="J1930" s="13"/>
      <c r="K1930" s="13"/>
    </row>
    <row r="1931" spans="1:11" ht="12.75">
      <c r="A1931" s="8"/>
      <c r="B1931" s="8"/>
      <c r="H1931" s="13"/>
      <c r="I1931" s="13"/>
      <c r="J1931" s="13"/>
      <c r="K1931" s="13"/>
    </row>
    <row r="1932" spans="1:11" ht="12.75">
      <c r="A1932" s="8"/>
      <c r="H1932" s="13"/>
      <c r="I1932" s="13"/>
      <c r="J1932" s="13"/>
      <c r="K1932" s="13"/>
    </row>
    <row r="1933" spans="1:11" ht="12.75">
      <c r="A1933" s="8"/>
      <c r="B1933" s="8"/>
      <c r="H1933" s="13"/>
      <c r="I1933" s="13"/>
      <c r="J1933" s="13"/>
      <c r="K1933" s="13"/>
    </row>
    <row r="1934" spans="1:11" ht="12.75">
      <c r="A1934" s="8"/>
      <c r="H1934" s="13"/>
      <c r="I1934" s="13"/>
      <c r="J1934" s="13"/>
      <c r="K1934" s="13"/>
    </row>
    <row r="1935" spans="1:11" ht="12.75">
      <c r="A1935" s="8"/>
      <c r="B1935" s="8"/>
      <c r="H1935" s="13"/>
      <c r="I1935" s="13"/>
      <c r="J1935" s="13"/>
      <c r="K1935" s="13"/>
    </row>
    <row r="1936" spans="1:11" ht="12.75">
      <c r="A1936" s="8"/>
      <c r="B1936" s="8"/>
      <c r="H1936" s="13"/>
      <c r="I1936" s="13"/>
      <c r="J1936" s="13"/>
      <c r="K1936" s="13"/>
    </row>
    <row r="1937" spans="1:11" ht="12.75">
      <c r="A1937" s="14"/>
      <c r="B1937" s="14"/>
      <c r="H1937" s="13"/>
      <c r="I1937" s="13"/>
      <c r="J1937" s="13"/>
      <c r="K1937" s="13"/>
    </row>
    <row r="1938" spans="1:11" ht="12.75">
      <c r="A1938" s="8"/>
      <c r="B1938" s="8"/>
      <c r="H1938" s="13"/>
      <c r="I1938" s="13"/>
      <c r="J1938" s="13"/>
      <c r="K1938" s="13"/>
    </row>
    <row r="1939" spans="1:11" ht="12.75">
      <c r="A1939" s="8"/>
      <c r="B1939" s="8"/>
      <c r="H1939" s="13"/>
      <c r="I1939" s="13"/>
      <c r="J1939" s="13"/>
      <c r="K1939" s="13"/>
    </row>
    <row r="1940" spans="1:11" ht="12.75">
      <c r="A1940" s="8"/>
      <c r="B1940" s="8"/>
      <c r="H1940" s="13"/>
      <c r="I1940" s="13"/>
      <c r="J1940" s="13"/>
      <c r="K1940" s="13"/>
    </row>
    <row r="1941" spans="1:11" ht="12.75">
      <c r="A1941" s="8"/>
      <c r="B1941" s="8"/>
      <c r="H1941" s="13"/>
      <c r="I1941" s="13"/>
      <c r="J1941" s="13"/>
      <c r="K1941" s="13"/>
    </row>
    <row r="1942" spans="1:11" ht="12.75">
      <c r="A1942" s="14"/>
      <c r="B1942" s="14"/>
      <c r="H1942" s="13"/>
      <c r="I1942" s="13"/>
      <c r="J1942" s="13"/>
      <c r="K1942" s="13"/>
    </row>
    <row r="1943" spans="1:11" ht="12.75">
      <c r="A1943" s="8"/>
      <c r="B1943" s="8"/>
      <c r="H1943" s="13"/>
      <c r="I1943" s="13"/>
      <c r="J1943" s="13"/>
      <c r="K1943" s="13"/>
    </row>
    <row r="1944" spans="1:11" ht="12.75">
      <c r="A1944" s="8"/>
      <c r="B1944" s="8"/>
      <c r="H1944" s="13"/>
      <c r="I1944" s="13"/>
      <c r="J1944" s="13"/>
      <c r="K1944" s="13"/>
    </row>
    <row r="1945" spans="1:11" ht="12.75">
      <c r="A1945" s="8"/>
      <c r="B1945" s="8"/>
      <c r="H1945" s="13"/>
      <c r="I1945" s="13"/>
      <c r="J1945" s="13"/>
      <c r="K1945" s="13"/>
    </row>
    <row r="1946" spans="1:11" ht="12.75">
      <c r="A1946" s="8"/>
      <c r="B1946" s="8"/>
      <c r="H1946" s="13"/>
      <c r="I1946" s="13"/>
      <c r="J1946" s="13"/>
      <c r="K1946" s="13"/>
    </row>
    <row r="1947" spans="1:11" ht="12.75">
      <c r="A1947" s="8"/>
      <c r="H1947" s="13"/>
      <c r="I1947" s="13"/>
      <c r="J1947" s="13"/>
      <c r="K1947" s="13"/>
    </row>
    <row r="1948" spans="1:11" ht="12.75">
      <c r="A1948" s="8"/>
      <c r="B1948" s="8"/>
      <c r="H1948" s="13"/>
      <c r="I1948" s="13"/>
      <c r="J1948" s="13"/>
      <c r="K1948" s="13"/>
    </row>
    <row r="1949" spans="1:11" ht="12.75">
      <c r="A1949" s="14"/>
      <c r="B1949" s="14"/>
      <c r="H1949" s="13"/>
      <c r="I1949" s="13"/>
      <c r="J1949" s="13"/>
      <c r="K1949" s="13"/>
    </row>
    <row r="1950" spans="1:11" ht="12.75">
      <c r="A1950" s="8"/>
      <c r="B1950" s="8"/>
      <c r="H1950" s="13"/>
      <c r="I1950" s="13"/>
      <c r="J1950" s="13"/>
      <c r="K1950" s="13"/>
    </row>
    <row r="1951" spans="1:11" ht="12.75">
      <c r="A1951" s="14"/>
      <c r="B1951" s="14"/>
      <c r="H1951" s="13"/>
      <c r="I1951" s="13"/>
      <c r="J1951" s="13"/>
      <c r="K1951" s="13"/>
    </row>
    <row r="1952" spans="1:11" ht="12.75">
      <c r="A1952" s="8"/>
      <c r="B1952" s="8"/>
      <c r="H1952" s="13"/>
      <c r="I1952" s="13"/>
      <c r="J1952" s="13"/>
      <c r="K1952" s="13"/>
    </row>
    <row r="1953" spans="1:11" ht="12.75">
      <c r="A1953" s="14"/>
      <c r="B1953" s="14"/>
      <c r="H1953" s="13"/>
      <c r="I1953" s="13"/>
      <c r="J1953" s="13"/>
      <c r="K1953" s="13"/>
    </row>
    <row r="1954" spans="1:11" ht="12.75">
      <c r="A1954" s="8"/>
      <c r="B1954" s="8"/>
      <c r="H1954" s="13"/>
      <c r="I1954" s="13"/>
      <c r="J1954" s="13"/>
      <c r="K1954" s="13"/>
    </row>
    <row r="1955" spans="1:11" ht="12.75">
      <c r="A1955" s="14"/>
      <c r="B1955" s="14"/>
      <c r="H1955" s="13"/>
      <c r="I1955" s="13"/>
      <c r="J1955" s="13"/>
      <c r="K1955" s="13"/>
    </row>
    <row r="1956" spans="1:11" ht="12.75">
      <c r="A1956" s="15"/>
      <c r="B1956" s="16"/>
      <c r="H1956" s="13"/>
      <c r="I1956" s="13"/>
      <c r="J1956" s="13"/>
      <c r="K1956" s="13"/>
    </row>
    <row r="1957" spans="1:11" ht="15">
      <c r="A1957" s="17"/>
      <c r="H1957" s="13"/>
      <c r="I1957" s="13"/>
      <c r="J1957" s="13"/>
      <c r="K1957" s="13"/>
    </row>
    <row r="1958" spans="1:11" ht="15">
      <c r="A1958" s="17"/>
      <c r="B1958" s="17"/>
      <c r="H1958" s="13"/>
      <c r="I1958" s="13"/>
      <c r="J1958" s="13"/>
      <c r="K1958" s="13"/>
    </row>
    <row r="1959" spans="1:11" ht="12.75">
      <c r="A1959" s="8"/>
      <c r="B1959" s="8"/>
      <c r="H1959" s="13"/>
      <c r="I1959" s="13"/>
      <c r="J1959" s="13"/>
      <c r="K1959" s="13"/>
    </row>
    <row r="1960" spans="1:11" ht="12.75">
      <c r="A1960" s="14"/>
      <c r="B1960" s="14"/>
      <c r="H1960" s="13"/>
      <c r="I1960" s="13"/>
      <c r="J1960" s="13"/>
      <c r="K1960" s="13"/>
    </row>
    <row r="1961" spans="1:11" ht="12.75">
      <c r="A1961" s="14"/>
      <c r="B1961" s="14"/>
      <c r="H1961" s="13"/>
      <c r="I1961" s="13"/>
      <c r="J1961" s="13"/>
      <c r="K1961" s="13"/>
    </row>
    <row r="1962" spans="1:11" ht="12.75">
      <c r="A1962" s="8"/>
      <c r="B1962" s="8"/>
      <c r="H1962" s="13"/>
      <c r="I1962" s="13"/>
      <c r="J1962" s="13"/>
      <c r="K1962" s="13"/>
    </row>
    <row r="1963" spans="1:11" ht="12.75">
      <c r="A1963" s="14"/>
      <c r="B1963" s="14"/>
      <c r="H1963" s="13"/>
      <c r="I1963" s="13"/>
      <c r="J1963" s="13"/>
      <c r="K1963" s="13"/>
    </row>
    <row r="1964" spans="1:11" ht="12.75">
      <c r="A1964" s="8"/>
      <c r="B1964" s="8"/>
      <c r="H1964" s="13"/>
      <c r="I1964" s="13"/>
      <c r="J1964" s="13"/>
      <c r="K1964" s="13"/>
    </row>
    <row r="1965" spans="1:11" ht="12.75">
      <c r="A1965" s="8"/>
      <c r="B1965" s="8"/>
      <c r="H1965" s="13"/>
      <c r="I1965" s="13"/>
      <c r="J1965" s="13"/>
      <c r="K1965" s="13"/>
    </row>
    <row r="1966" spans="1:11" ht="12.75">
      <c r="A1966" s="8"/>
      <c r="H1966" s="13"/>
      <c r="I1966" s="13"/>
      <c r="J1966" s="13"/>
      <c r="K1966" s="13"/>
    </row>
    <row r="1967" spans="1:11" ht="12.75">
      <c r="A1967" s="14"/>
      <c r="B1967" s="14"/>
      <c r="H1967" s="13"/>
      <c r="I1967" s="13"/>
      <c r="J1967" s="13"/>
      <c r="K1967" s="13"/>
    </row>
    <row r="1968" spans="1:11" ht="12.75">
      <c r="A1968" s="8"/>
      <c r="B1968" s="8"/>
      <c r="H1968" s="13"/>
      <c r="I1968" s="13"/>
      <c r="J1968" s="13"/>
      <c r="K1968" s="13"/>
    </row>
    <row r="1969" spans="1:11" ht="12.75">
      <c r="A1969" s="8"/>
      <c r="B1969" s="8"/>
      <c r="H1969" s="13"/>
      <c r="I1969" s="13"/>
      <c r="J1969" s="13"/>
      <c r="K1969" s="13"/>
    </row>
    <row r="1970" spans="1:11" ht="12.75">
      <c r="A1970" s="14"/>
      <c r="B1970" s="14"/>
      <c r="H1970" s="13"/>
      <c r="I1970" s="13"/>
      <c r="J1970" s="13"/>
      <c r="K1970" s="13"/>
    </row>
    <row r="1971" spans="1:11" ht="12.75">
      <c r="A1971" s="8"/>
      <c r="B1971" s="8"/>
      <c r="H1971" s="13"/>
      <c r="I1971" s="13"/>
      <c r="J1971" s="13"/>
      <c r="K1971" s="13"/>
    </row>
    <row r="1972" spans="1:11" ht="12.75">
      <c r="A1972" s="14"/>
      <c r="B1972" s="14"/>
      <c r="H1972" s="13"/>
      <c r="I1972" s="13"/>
      <c r="J1972" s="13"/>
      <c r="K1972" s="13"/>
    </row>
    <row r="1973" spans="1:11" ht="12.75">
      <c r="A1973" s="8"/>
      <c r="B1973" s="8"/>
      <c r="H1973" s="13"/>
      <c r="I1973" s="13"/>
      <c r="J1973" s="13"/>
      <c r="K1973" s="13"/>
    </row>
    <row r="1974" spans="1:11" ht="12.75">
      <c r="A1974" s="14"/>
      <c r="B1974" s="14"/>
      <c r="H1974" s="13"/>
      <c r="I1974" s="13"/>
      <c r="J1974" s="13"/>
      <c r="K1974" s="13"/>
    </row>
    <row r="1975" spans="1:11" ht="12.75">
      <c r="A1975" s="14"/>
      <c r="B1975" s="14"/>
      <c r="H1975" s="13"/>
      <c r="I1975" s="13"/>
      <c r="J1975" s="13"/>
      <c r="K1975" s="13"/>
    </row>
    <row r="1976" spans="1:11" ht="12.75">
      <c r="A1976" s="8"/>
      <c r="B1976" s="8"/>
      <c r="H1976" s="13"/>
      <c r="I1976" s="13"/>
      <c r="J1976" s="13"/>
      <c r="K1976" s="13"/>
    </row>
    <row r="1977" spans="1:11" ht="12.75">
      <c r="A1977" s="8"/>
      <c r="B1977" s="8"/>
      <c r="H1977" s="13"/>
      <c r="I1977" s="13"/>
      <c r="J1977" s="13"/>
      <c r="K1977" s="13"/>
    </row>
    <row r="1978" spans="1:11" ht="12.75">
      <c r="A1978" s="8"/>
      <c r="B1978" s="8"/>
      <c r="H1978" s="13"/>
      <c r="I1978" s="13"/>
      <c r="J1978" s="13"/>
      <c r="K1978" s="13"/>
    </row>
    <row r="1979" spans="1:11" ht="12.75">
      <c r="A1979" s="8"/>
      <c r="B1979" s="8"/>
      <c r="H1979" s="13"/>
      <c r="I1979" s="13"/>
      <c r="J1979" s="13"/>
      <c r="K1979" s="13"/>
    </row>
    <row r="1980" spans="1:11" ht="12.75">
      <c r="A1980" s="8"/>
      <c r="B1980" s="8"/>
      <c r="H1980" s="13"/>
      <c r="I1980" s="13"/>
      <c r="J1980" s="13"/>
      <c r="K1980" s="13"/>
    </row>
    <row r="1981" spans="1:11" ht="12.75">
      <c r="A1981" s="8"/>
      <c r="B1981" s="8"/>
      <c r="H1981" s="13"/>
      <c r="I1981" s="13"/>
      <c r="J1981" s="13"/>
      <c r="K1981" s="13"/>
    </row>
    <row r="1982" spans="1:11" ht="12.75">
      <c r="A1982" s="14"/>
      <c r="B1982" s="14"/>
      <c r="H1982" s="13"/>
      <c r="I1982" s="13"/>
      <c r="J1982" s="13"/>
      <c r="K1982" s="13"/>
    </row>
    <row r="1983" spans="1:11" ht="12.75">
      <c r="A1983" s="8"/>
      <c r="B1983" s="8"/>
      <c r="H1983" s="13"/>
      <c r="I1983" s="13"/>
      <c r="J1983" s="13"/>
      <c r="K1983" s="13"/>
    </row>
    <row r="1984" spans="1:11" ht="12.75">
      <c r="A1984" s="14"/>
      <c r="B1984" s="14"/>
      <c r="H1984" s="13"/>
      <c r="I1984" s="13"/>
      <c r="J1984" s="13"/>
      <c r="K1984" s="13"/>
    </row>
    <row r="1985" spans="1:11" ht="12.75">
      <c r="A1985" s="8"/>
      <c r="B1985" s="8"/>
      <c r="H1985" s="13"/>
      <c r="I1985" s="13"/>
      <c r="J1985" s="13"/>
      <c r="K1985" s="13"/>
    </row>
    <row r="1986" spans="1:11" ht="12.75">
      <c r="A1986" s="8"/>
      <c r="B1986" s="8"/>
      <c r="H1986" s="13"/>
      <c r="I1986" s="13"/>
      <c r="J1986" s="13"/>
      <c r="K1986" s="13"/>
    </row>
    <row r="1987" spans="1:11" ht="12.75">
      <c r="A1987" s="14"/>
      <c r="B1987" s="14"/>
      <c r="H1987" s="13"/>
      <c r="I1987" s="13"/>
      <c r="J1987" s="13"/>
      <c r="K1987" s="13"/>
    </row>
    <row r="1988" spans="1:11" ht="12.75">
      <c r="A1988" s="8"/>
      <c r="B1988" s="8"/>
      <c r="H1988" s="13"/>
      <c r="I1988" s="13"/>
      <c r="J1988" s="13"/>
      <c r="K1988" s="13"/>
    </row>
    <row r="1989" spans="1:11" ht="12.75">
      <c r="A1989" s="8"/>
      <c r="B1989" s="8"/>
      <c r="H1989" s="13"/>
      <c r="I1989" s="13"/>
      <c r="J1989" s="13"/>
      <c r="K1989" s="13"/>
    </row>
    <row r="1990" spans="1:11" ht="12.75">
      <c r="A1990" s="14"/>
      <c r="B1990" s="14"/>
      <c r="H1990" s="13"/>
      <c r="I1990" s="13"/>
      <c r="J1990" s="13"/>
      <c r="K1990" s="13"/>
    </row>
    <row r="1991" spans="1:11" ht="12.75">
      <c r="A1991" s="8"/>
      <c r="B1991" s="8"/>
      <c r="H1991" s="13"/>
      <c r="I1991" s="13"/>
      <c r="J1991" s="13"/>
      <c r="K1991" s="13"/>
    </row>
    <row r="1992" spans="1:11" ht="12.75">
      <c r="A1992" s="14"/>
      <c r="B1992" s="14"/>
      <c r="H1992" s="13"/>
      <c r="I1992" s="13"/>
      <c r="J1992" s="13"/>
      <c r="K1992" s="13"/>
    </row>
    <row r="1993" spans="1:11" ht="12.75">
      <c r="A1993" s="14"/>
      <c r="B1993" s="14"/>
      <c r="H1993" s="13"/>
      <c r="I1993" s="13"/>
      <c r="J1993" s="13"/>
      <c r="K1993" s="13"/>
    </row>
    <row r="1994" spans="1:11" ht="12.75">
      <c r="A1994" s="8"/>
      <c r="B1994" s="8"/>
      <c r="H1994" s="13"/>
      <c r="I1994" s="13"/>
      <c r="J1994" s="13"/>
      <c r="K1994" s="13"/>
    </row>
    <row r="1995" spans="1:11" ht="12.75">
      <c r="A1995" s="8"/>
      <c r="B1995" s="8"/>
      <c r="H1995" s="13"/>
      <c r="I1995" s="13"/>
      <c r="J1995" s="13"/>
      <c r="K1995" s="13"/>
    </row>
    <row r="1996" spans="1:11" ht="12.75">
      <c r="A1996" s="8"/>
      <c r="B1996" s="8"/>
      <c r="H1996" s="13"/>
      <c r="I1996" s="13"/>
      <c r="J1996" s="13"/>
      <c r="K1996" s="13"/>
    </row>
    <row r="1997" spans="1:11" ht="12.75">
      <c r="A1997" s="8"/>
      <c r="B1997" s="8"/>
      <c r="H1997" s="13"/>
      <c r="I1997" s="13"/>
      <c r="J1997" s="13"/>
      <c r="K1997" s="13"/>
    </row>
    <row r="1998" spans="1:11" ht="12.75">
      <c r="A1998" s="8"/>
      <c r="B1998" s="8"/>
      <c r="H1998" s="13"/>
      <c r="I1998" s="13"/>
      <c r="J1998" s="13"/>
      <c r="K1998" s="13"/>
    </row>
    <row r="1999" spans="1:11" ht="12.75">
      <c r="A1999" s="14"/>
      <c r="B1999" s="14"/>
      <c r="H1999" s="13"/>
      <c r="I1999" s="13"/>
      <c r="J1999" s="13"/>
      <c r="K1999" s="13"/>
    </row>
    <row r="2000" spans="1:11" ht="12.75">
      <c r="A2000" s="8"/>
      <c r="B2000" s="8"/>
      <c r="H2000" s="13"/>
      <c r="I2000" s="13"/>
      <c r="J2000" s="13"/>
      <c r="K2000" s="13"/>
    </row>
    <row r="2001" spans="1:11" ht="12.75">
      <c r="A2001" s="8"/>
      <c r="B2001" s="8"/>
      <c r="H2001" s="13"/>
      <c r="I2001" s="13"/>
      <c r="J2001" s="13"/>
      <c r="K2001" s="13"/>
    </row>
    <row r="2002" spans="1:11" ht="12.75">
      <c r="A2002" s="8"/>
      <c r="B2002" s="8"/>
      <c r="H2002" s="13"/>
      <c r="I2002" s="13"/>
      <c r="J2002" s="13"/>
      <c r="K2002" s="13"/>
    </row>
    <row r="2003" spans="1:11" ht="12.75">
      <c r="A2003" s="8"/>
      <c r="B2003" s="8"/>
      <c r="H2003" s="13"/>
      <c r="I2003" s="13"/>
      <c r="J2003" s="13"/>
      <c r="K2003" s="13"/>
    </row>
    <row r="2004" spans="1:11" ht="12.75">
      <c r="A2004" s="14"/>
      <c r="B2004" s="14"/>
      <c r="H2004" s="13"/>
      <c r="I2004" s="13"/>
      <c r="J2004" s="13"/>
      <c r="K2004" s="13"/>
    </row>
    <row r="2005" spans="1:11" ht="12.75">
      <c r="A2005" s="8"/>
      <c r="B2005" s="8"/>
      <c r="H2005" s="13"/>
      <c r="I2005" s="13"/>
      <c r="J2005" s="13"/>
      <c r="K2005" s="13"/>
    </row>
    <row r="2006" spans="1:11" ht="12.75">
      <c r="A2006" s="8"/>
      <c r="B2006" s="8"/>
      <c r="H2006" s="13"/>
      <c r="I2006" s="13"/>
      <c r="J2006" s="13"/>
      <c r="K2006" s="13"/>
    </row>
    <row r="2007" spans="1:11" ht="12.75">
      <c r="A2007" s="8"/>
      <c r="B2007" s="8"/>
      <c r="H2007" s="13"/>
      <c r="I2007" s="13"/>
      <c r="J2007" s="13"/>
      <c r="K2007" s="13"/>
    </row>
    <row r="2008" spans="1:11" ht="12.75">
      <c r="A2008" s="8"/>
      <c r="B2008" s="8"/>
      <c r="H2008" s="13"/>
      <c r="I2008" s="13"/>
      <c r="J2008" s="13"/>
      <c r="K2008" s="13"/>
    </row>
    <row r="2009" spans="1:11" ht="12.75">
      <c r="A2009" s="8"/>
      <c r="B2009" s="8"/>
      <c r="H2009" s="13"/>
      <c r="I2009" s="13"/>
      <c r="J2009" s="13"/>
      <c r="K2009" s="13"/>
    </row>
    <row r="2010" spans="1:11" ht="12.75">
      <c r="A2010" s="8"/>
      <c r="B2010" s="8"/>
      <c r="H2010" s="13"/>
      <c r="I2010" s="13"/>
      <c r="J2010" s="13"/>
      <c r="K2010" s="13"/>
    </row>
    <row r="2011" spans="1:11" ht="12.75">
      <c r="A2011" s="8"/>
      <c r="B2011" s="8"/>
      <c r="H2011" s="13"/>
      <c r="I2011" s="13"/>
      <c r="J2011" s="13"/>
      <c r="K2011" s="13"/>
    </row>
    <row r="2012" spans="1:11" ht="12.75">
      <c r="A2012" s="8"/>
      <c r="B2012" s="8"/>
      <c r="H2012" s="13"/>
      <c r="I2012" s="13"/>
      <c r="J2012" s="13"/>
      <c r="K2012" s="13"/>
    </row>
    <row r="2013" spans="1:11" ht="12.75">
      <c r="A2013" s="14"/>
      <c r="B2013" s="14"/>
      <c r="H2013" s="13"/>
      <c r="I2013" s="13"/>
      <c r="J2013" s="13"/>
      <c r="K2013" s="13"/>
    </row>
    <row r="2014" spans="1:11" ht="12.75">
      <c r="A2014" s="8"/>
      <c r="B2014" s="8"/>
      <c r="H2014" s="13"/>
      <c r="I2014" s="13"/>
      <c r="J2014" s="13"/>
      <c r="K2014" s="13"/>
    </row>
    <row r="2015" spans="1:11" ht="12.75">
      <c r="A2015" s="8"/>
      <c r="H2015" s="13"/>
      <c r="I2015" s="13"/>
      <c r="J2015" s="13"/>
      <c r="K2015" s="13"/>
    </row>
    <row r="2016" spans="1:11" ht="12.75">
      <c r="A2016" s="8"/>
      <c r="B2016" s="8"/>
      <c r="H2016" s="13"/>
      <c r="I2016" s="13"/>
      <c r="J2016" s="13"/>
      <c r="K2016" s="13"/>
    </row>
    <row r="2017" spans="1:11" ht="12.75">
      <c r="A2017" s="15"/>
      <c r="B2017" s="16"/>
      <c r="H2017" s="13"/>
      <c r="I2017" s="13"/>
      <c r="J2017" s="13"/>
      <c r="K2017" s="13"/>
    </row>
    <row r="2018" spans="1:11" ht="15">
      <c r="A2018" s="17"/>
      <c r="H2018" s="13"/>
      <c r="I2018" s="13"/>
      <c r="J2018" s="13"/>
      <c r="K2018" s="13"/>
    </row>
    <row r="2019" spans="1:11" ht="15">
      <c r="A2019" s="17"/>
      <c r="B2019" s="17"/>
      <c r="H2019" s="13"/>
      <c r="I2019" s="13"/>
      <c r="J2019" s="13"/>
      <c r="K2019" s="13"/>
    </row>
    <row r="2020" spans="1:11" ht="12.75">
      <c r="A2020" s="8"/>
      <c r="B2020" s="8"/>
      <c r="H2020" s="13"/>
      <c r="I2020" s="13"/>
      <c r="J2020" s="13"/>
      <c r="K2020" s="13"/>
    </row>
    <row r="2021" spans="1:11" ht="12.75">
      <c r="A2021" s="8"/>
      <c r="B2021" s="8"/>
      <c r="H2021" s="13"/>
      <c r="I2021" s="13"/>
      <c r="J2021" s="13"/>
      <c r="K2021" s="13"/>
    </row>
    <row r="2022" spans="1:11" ht="12.75">
      <c r="A2022" s="8"/>
      <c r="H2022" s="13"/>
      <c r="I2022" s="13"/>
      <c r="J2022" s="13"/>
      <c r="K2022" s="13"/>
    </row>
    <row r="2023" spans="1:11" ht="12.75">
      <c r="A2023" s="8"/>
      <c r="B2023" s="8"/>
      <c r="H2023" s="13"/>
      <c r="I2023" s="13"/>
      <c r="J2023" s="13"/>
      <c r="K2023" s="13"/>
    </row>
    <row r="2024" spans="1:11" ht="12.75">
      <c r="A2024" s="8"/>
      <c r="B2024" s="8"/>
      <c r="H2024" s="13"/>
      <c r="I2024" s="13"/>
      <c r="J2024" s="13"/>
      <c r="K2024" s="13"/>
    </row>
    <row r="2025" spans="1:11" ht="12.75">
      <c r="A2025" s="8"/>
      <c r="B2025" s="8"/>
      <c r="H2025" s="13"/>
      <c r="I2025" s="13"/>
      <c r="J2025" s="13"/>
      <c r="K2025" s="13"/>
    </row>
    <row r="2026" spans="1:11" ht="12.75">
      <c r="A2026" s="8"/>
      <c r="B2026" s="8"/>
      <c r="H2026" s="13"/>
      <c r="I2026" s="13"/>
      <c r="J2026" s="13"/>
      <c r="K2026" s="13"/>
    </row>
    <row r="2027" spans="1:11" ht="12.75">
      <c r="A2027" s="8"/>
      <c r="H2027" s="13"/>
      <c r="I2027" s="13"/>
      <c r="J2027" s="13"/>
      <c r="K2027" s="13"/>
    </row>
    <row r="2028" spans="1:11" ht="12.75">
      <c r="A2028" s="8"/>
      <c r="B2028" s="8"/>
      <c r="H2028" s="13"/>
      <c r="I2028" s="13"/>
      <c r="J2028" s="13"/>
      <c r="K2028" s="13"/>
    </row>
    <row r="2029" spans="1:11" ht="12.75">
      <c r="A2029" s="14"/>
      <c r="B2029" s="14"/>
      <c r="H2029" s="13"/>
      <c r="I2029" s="13"/>
      <c r="J2029" s="13"/>
      <c r="K2029" s="13"/>
    </row>
    <row r="2030" spans="1:11" ht="12.75">
      <c r="A2030" s="8"/>
      <c r="B2030" s="8"/>
      <c r="H2030" s="13"/>
      <c r="I2030" s="13"/>
      <c r="J2030" s="13"/>
      <c r="K2030" s="13"/>
    </row>
    <row r="2031" spans="1:11" ht="12.75">
      <c r="A2031" s="8"/>
      <c r="B2031" s="8"/>
      <c r="H2031" s="13"/>
      <c r="I2031" s="13"/>
      <c r="J2031" s="13"/>
      <c r="K2031" s="13"/>
    </row>
    <row r="2032" spans="1:11" ht="12.75">
      <c r="A2032" s="8"/>
      <c r="B2032" s="8"/>
      <c r="H2032" s="13"/>
      <c r="I2032" s="13"/>
      <c r="J2032" s="13"/>
      <c r="K2032" s="13"/>
    </row>
    <row r="2033" spans="1:11" ht="12.75">
      <c r="A2033" s="8"/>
      <c r="B2033" s="8"/>
      <c r="H2033" s="13"/>
      <c r="I2033" s="13"/>
      <c r="J2033" s="13"/>
      <c r="K2033" s="13"/>
    </row>
    <row r="2034" spans="1:11" ht="12.75">
      <c r="A2034" s="8"/>
      <c r="B2034" s="8"/>
      <c r="H2034" s="13"/>
      <c r="I2034" s="13"/>
      <c r="J2034" s="13"/>
      <c r="K2034" s="13"/>
    </row>
    <row r="2035" spans="1:11" ht="12.75">
      <c r="A2035" s="14"/>
      <c r="B2035" s="14"/>
      <c r="H2035" s="13"/>
      <c r="I2035" s="13"/>
      <c r="J2035" s="13"/>
      <c r="K2035" s="13"/>
    </row>
    <row r="2036" spans="1:11" ht="12.75">
      <c r="A2036" s="8"/>
      <c r="B2036" s="8"/>
      <c r="H2036" s="13"/>
      <c r="I2036" s="13"/>
      <c r="J2036" s="13"/>
      <c r="K2036" s="13"/>
    </row>
    <row r="2037" spans="1:11" ht="12.75">
      <c r="A2037" s="14"/>
      <c r="B2037" s="14"/>
      <c r="H2037" s="13"/>
      <c r="I2037" s="13"/>
      <c r="J2037" s="13"/>
      <c r="K2037" s="13"/>
    </row>
    <row r="2038" spans="1:11" ht="12.75">
      <c r="A2038" s="14"/>
      <c r="B2038" s="14"/>
      <c r="H2038" s="13"/>
      <c r="I2038" s="13"/>
      <c r="J2038" s="13"/>
      <c r="K2038" s="13"/>
    </row>
    <row r="2039" spans="1:11" ht="12.75">
      <c r="A2039" s="8"/>
      <c r="B2039" s="8"/>
      <c r="H2039" s="13"/>
      <c r="I2039" s="13"/>
      <c r="J2039" s="13"/>
      <c r="K2039" s="13"/>
    </row>
    <row r="2040" spans="1:11" ht="12.75">
      <c r="A2040" s="8"/>
      <c r="B2040" s="8"/>
      <c r="H2040" s="13"/>
      <c r="I2040" s="13"/>
      <c r="J2040" s="13"/>
      <c r="K2040" s="13"/>
    </row>
    <row r="2041" spans="1:11" ht="12.75">
      <c r="A2041" s="14"/>
      <c r="B2041" s="14"/>
      <c r="H2041" s="13"/>
      <c r="I2041" s="13"/>
      <c r="J2041" s="13"/>
      <c r="K2041" s="13"/>
    </row>
    <row r="2042" spans="1:11" ht="12.75">
      <c r="A2042" s="8"/>
      <c r="B2042" s="8"/>
      <c r="H2042" s="13"/>
      <c r="I2042" s="13"/>
      <c r="J2042" s="13"/>
      <c r="K2042" s="13"/>
    </row>
    <row r="2043" spans="1:11" ht="12.75">
      <c r="A2043" s="14"/>
      <c r="B2043" s="14"/>
      <c r="H2043" s="13"/>
      <c r="I2043" s="13"/>
      <c r="J2043" s="13"/>
      <c r="K2043" s="13"/>
    </row>
    <row r="2044" spans="1:11" ht="12.75">
      <c r="A2044" s="14"/>
      <c r="B2044" s="14"/>
      <c r="H2044" s="13"/>
      <c r="I2044" s="13"/>
      <c r="J2044" s="13"/>
      <c r="K2044" s="13"/>
    </row>
    <row r="2045" spans="1:11" ht="12.75">
      <c r="A2045" s="8"/>
      <c r="B2045" s="8"/>
      <c r="H2045" s="13"/>
      <c r="I2045" s="13"/>
      <c r="J2045" s="13"/>
      <c r="K2045" s="13"/>
    </row>
    <row r="2046" spans="1:11" ht="12.75">
      <c r="A2046" s="14"/>
      <c r="B2046" s="14"/>
      <c r="H2046" s="13"/>
      <c r="I2046" s="13"/>
      <c r="J2046" s="13"/>
      <c r="K2046" s="13"/>
    </row>
    <row r="2047" spans="1:11" ht="12.75">
      <c r="A2047" s="8"/>
      <c r="B2047" s="8"/>
      <c r="H2047" s="13"/>
      <c r="I2047" s="13"/>
      <c r="J2047" s="13"/>
      <c r="K2047" s="13"/>
    </row>
    <row r="2048" spans="1:11" ht="12.75">
      <c r="A2048" s="14"/>
      <c r="B2048" s="14"/>
      <c r="H2048" s="13"/>
      <c r="I2048" s="13"/>
      <c r="J2048" s="13"/>
      <c r="K2048" s="13"/>
    </row>
    <row r="2049" spans="1:11" ht="12.75">
      <c r="A2049" s="8"/>
      <c r="B2049" s="8"/>
      <c r="H2049" s="13"/>
      <c r="I2049" s="13"/>
      <c r="J2049" s="13"/>
      <c r="K2049" s="13"/>
    </row>
    <row r="2050" spans="1:11" ht="12.75">
      <c r="A2050" s="8"/>
      <c r="B2050" s="8"/>
      <c r="H2050" s="13"/>
      <c r="I2050" s="13"/>
      <c r="J2050" s="13"/>
      <c r="K2050" s="13"/>
    </row>
    <row r="2051" spans="1:11" ht="12.75">
      <c r="A2051" s="8"/>
      <c r="B2051" s="8"/>
      <c r="H2051" s="13"/>
      <c r="I2051" s="13"/>
      <c r="J2051" s="13"/>
      <c r="K2051" s="13"/>
    </row>
    <row r="2052" spans="1:11" ht="12.75">
      <c r="A2052" s="18"/>
      <c r="B2052" s="18"/>
      <c r="H2052" s="13"/>
      <c r="I2052" s="13"/>
      <c r="J2052" s="13"/>
      <c r="K2052" s="13"/>
    </row>
    <row r="2053" spans="1:11" ht="12.75">
      <c r="A2053" s="14"/>
      <c r="B2053" s="14"/>
      <c r="H2053" s="13"/>
      <c r="I2053" s="13"/>
      <c r="J2053" s="13"/>
      <c r="K2053" s="13"/>
    </row>
    <row r="2054" spans="1:11" ht="12.75">
      <c r="A2054" s="14"/>
      <c r="B2054" s="14"/>
      <c r="H2054" s="13"/>
      <c r="I2054" s="13"/>
      <c r="J2054" s="13"/>
      <c r="K2054" s="13"/>
    </row>
    <row r="2055" spans="1:11" ht="12.75">
      <c r="A2055" s="8"/>
      <c r="B2055" s="8"/>
      <c r="H2055" s="13"/>
      <c r="I2055" s="13"/>
      <c r="J2055" s="13"/>
      <c r="K2055" s="13"/>
    </row>
    <row r="2056" spans="1:11" ht="12.75">
      <c r="A2056" s="8"/>
      <c r="B2056" s="8"/>
      <c r="H2056" s="13"/>
      <c r="I2056" s="13"/>
      <c r="J2056" s="13"/>
      <c r="K2056" s="13"/>
    </row>
    <row r="2057" spans="1:11" ht="12.75">
      <c r="A2057" s="14"/>
      <c r="B2057" s="14"/>
      <c r="H2057" s="13"/>
      <c r="I2057" s="13"/>
      <c r="J2057" s="13"/>
      <c r="K2057" s="13"/>
    </row>
    <row r="2058" spans="1:11" ht="12.75">
      <c r="A2058" s="8"/>
      <c r="B2058" s="8"/>
      <c r="H2058" s="13"/>
      <c r="I2058" s="13"/>
      <c r="J2058" s="13"/>
      <c r="K2058" s="13"/>
    </row>
    <row r="2059" spans="1:11" ht="12.75">
      <c r="A2059" s="8"/>
      <c r="B2059" s="8"/>
      <c r="H2059" s="13"/>
      <c r="I2059" s="13"/>
      <c r="J2059" s="13"/>
      <c r="K2059" s="13"/>
    </row>
    <row r="2060" spans="1:11" ht="12.75">
      <c r="A2060" s="14"/>
      <c r="B2060" s="14"/>
      <c r="H2060" s="13"/>
      <c r="I2060" s="13"/>
      <c r="J2060" s="13"/>
      <c r="K2060" s="13"/>
    </row>
    <row r="2061" spans="1:11" ht="12.75">
      <c r="A2061" s="8"/>
      <c r="B2061" s="8"/>
      <c r="H2061" s="13"/>
      <c r="I2061" s="13"/>
      <c r="J2061" s="13"/>
      <c r="K2061" s="13"/>
    </row>
    <row r="2062" spans="1:11" ht="12.75">
      <c r="A2062" s="8"/>
      <c r="B2062" s="8"/>
      <c r="H2062" s="13"/>
      <c r="I2062" s="13"/>
      <c r="J2062" s="13"/>
      <c r="K2062" s="13"/>
    </row>
    <row r="2063" spans="1:11" ht="12.75">
      <c r="A2063" s="8"/>
      <c r="H2063" s="13"/>
      <c r="I2063" s="13"/>
      <c r="J2063" s="13"/>
      <c r="K2063" s="13"/>
    </row>
    <row r="2064" spans="1:11" ht="12.75">
      <c r="A2064" s="8"/>
      <c r="B2064" s="8"/>
      <c r="H2064" s="13"/>
      <c r="I2064" s="13"/>
      <c r="J2064" s="13"/>
      <c r="K2064" s="13"/>
    </row>
    <row r="2065" spans="1:11" ht="12.75">
      <c r="A2065" s="14"/>
      <c r="B2065" s="14"/>
      <c r="H2065" s="13"/>
      <c r="I2065" s="13"/>
      <c r="J2065" s="13"/>
      <c r="K2065" s="13"/>
    </row>
    <row r="2066" spans="1:11" ht="12.75">
      <c r="A2066" s="8"/>
      <c r="B2066" s="8"/>
      <c r="H2066" s="13"/>
      <c r="I2066" s="13"/>
      <c r="J2066" s="13"/>
      <c r="K2066" s="13"/>
    </row>
    <row r="2067" spans="1:11" ht="12.75">
      <c r="A2067" s="8"/>
      <c r="H2067" s="13"/>
      <c r="I2067" s="13"/>
      <c r="J2067" s="13"/>
      <c r="K2067" s="13"/>
    </row>
    <row r="2068" spans="1:11" ht="12.75">
      <c r="A2068" s="8"/>
      <c r="B2068" s="8"/>
      <c r="H2068" s="13"/>
      <c r="I2068" s="13"/>
      <c r="J2068" s="13"/>
      <c r="K2068" s="13"/>
    </row>
    <row r="2069" spans="1:11" ht="12.75">
      <c r="A2069" s="8"/>
      <c r="B2069" s="8"/>
      <c r="H2069" s="13"/>
      <c r="I2069" s="13"/>
      <c r="J2069" s="13"/>
      <c r="K2069" s="13"/>
    </row>
    <row r="2070" spans="1:11" ht="12.75">
      <c r="A2070" s="8"/>
      <c r="B2070" s="8"/>
      <c r="H2070" s="13"/>
      <c r="I2070" s="13"/>
      <c r="J2070" s="13"/>
      <c r="K2070" s="13"/>
    </row>
    <row r="2071" spans="1:11" ht="12.75">
      <c r="A2071" s="14"/>
      <c r="B2071" s="14"/>
      <c r="H2071" s="13"/>
      <c r="I2071" s="13"/>
      <c r="J2071" s="13"/>
      <c r="K2071" s="13"/>
    </row>
    <row r="2072" spans="1:11" ht="12.75">
      <c r="A2072" s="14"/>
      <c r="B2072" s="14"/>
      <c r="H2072" s="13"/>
      <c r="I2072" s="13"/>
      <c r="J2072" s="13"/>
      <c r="K2072" s="13"/>
    </row>
    <row r="2073" spans="1:11" ht="12.75">
      <c r="A2073" s="8"/>
      <c r="B2073" s="8"/>
      <c r="H2073" s="13"/>
      <c r="I2073" s="13"/>
      <c r="J2073" s="13"/>
      <c r="K2073" s="13"/>
    </row>
    <row r="2074" spans="1:11" ht="12.75">
      <c r="A2074" s="8"/>
      <c r="B2074" s="8"/>
      <c r="H2074" s="13"/>
      <c r="I2074" s="13"/>
      <c r="J2074" s="13"/>
      <c r="K2074" s="13"/>
    </row>
    <row r="2075" spans="1:11" ht="12.75">
      <c r="A2075" s="14"/>
      <c r="B2075" s="14"/>
      <c r="H2075" s="13"/>
      <c r="I2075" s="13"/>
      <c r="J2075" s="13"/>
      <c r="K2075" s="13"/>
    </row>
    <row r="2076" spans="1:11" ht="12.75">
      <c r="A2076" s="8"/>
      <c r="B2076" s="8"/>
      <c r="H2076" s="13"/>
      <c r="I2076" s="13"/>
      <c r="J2076" s="13"/>
      <c r="K2076" s="13"/>
    </row>
    <row r="2077" spans="1:11" ht="12.75">
      <c r="A2077" s="8"/>
      <c r="B2077" s="8"/>
      <c r="H2077" s="13"/>
      <c r="I2077" s="13"/>
      <c r="J2077" s="13"/>
      <c r="K2077" s="13"/>
    </row>
    <row r="2078" spans="1:11" ht="12.75">
      <c r="A2078" s="15"/>
      <c r="B2078" s="16"/>
      <c r="H2078" s="13"/>
      <c r="I2078" s="13"/>
      <c r="J2078" s="13"/>
      <c r="K2078" s="13"/>
    </row>
    <row r="2079" spans="8:11" ht="12.75">
      <c r="H2079" s="13"/>
      <c r="I2079" s="13"/>
      <c r="J2079" s="13"/>
      <c r="K2079" s="13"/>
    </row>
    <row r="2080" spans="8:11" ht="12.75">
      <c r="H2080" s="13"/>
      <c r="I2080" s="13"/>
      <c r="J2080" s="13"/>
      <c r="K2080" s="13"/>
    </row>
    <row r="2081" spans="8:11" ht="12.75">
      <c r="H2081" s="13"/>
      <c r="I2081" s="13"/>
      <c r="J2081" s="13"/>
      <c r="K2081" s="13"/>
    </row>
    <row r="2082" spans="8:11" ht="12.75">
      <c r="H2082" s="13"/>
      <c r="I2082" s="13"/>
      <c r="J2082" s="13"/>
      <c r="K2082" s="13"/>
    </row>
    <row r="2083" spans="8:11" ht="12.75">
      <c r="H2083" s="13"/>
      <c r="I2083" s="13"/>
      <c r="J2083" s="13"/>
      <c r="K2083" s="13"/>
    </row>
    <row r="2084" spans="8:11" ht="12.75">
      <c r="H2084" s="13"/>
      <c r="I2084" s="13"/>
      <c r="J2084" s="13"/>
      <c r="K2084" s="13"/>
    </row>
    <row r="2085" spans="8:11" ht="12.75">
      <c r="H2085" s="13"/>
      <c r="I2085" s="13"/>
      <c r="J2085" s="13"/>
      <c r="K2085" s="13"/>
    </row>
    <row r="2086" spans="8:11" ht="12.75">
      <c r="H2086" s="13"/>
      <c r="I2086" s="13"/>
      <c r="J2086" s="13"/>
      <c r="K2086" s="13"/>
    </row>
    <row r="2087" spans="8:11" ht="12.75">
      <c r="H2087" s="13"/>
      <c r="I2087" s="13"/>
      <c r="J2087" s="13"/>
      <c r="K2087" s="13"/>
    </row>
    <row r="2088" spans="8:11" ht="12.75">
      <c r="H2088" s="13"/>
      <c r="I2088" s="13"/>
      <c r="J2088" s="13"/>
      <c r="K2088" s="13"/>
    </row>
    <row r="2089" spans="8:11" ht="12.75">
      <c r="H2089" s="13"/>
      <c r="I2089" s="13"/>
      <c r="J2089" s="13"/>
      <c r="K2089" s="13"/>
    </row>
    <row r="2090" spans="8:11" ht="12.75">
      <c r="H2090" s="13"/>
      <c r="I2090" s="13"/>
      <c r="J2090" s="13"/>
      <c r="K2090" s="13"/>
    </row>
    <row r="2091" spans="8:11" ht="12.75">
      <c r="H2091" s="13"/>
      <c r="I2091" s="13"/>
      <c r="J2091" s="13"/>
      <c r="K2091" s="13"/>
    </row>
    <row r="2092" spans="8:11" ht="12.75">
      <c r="H2092" s="13"/>
      <c r="I2092" s="13"/>
      <c r="J2092" s="13"/>
      <c r="K2092" s="13"/>
    </row>
    <row r="2093" spans="8:11" ht="12.75">
      <c r="H2093" s="13"/>
      <c r="I2093" s="13"/>
      <c r="J2093" s="13"/>
      <c r="K2093" s="13"/>
    </row>
    <row r="2094" spans="8:11" ht="12.75">
      <c r="H2094" s="13"/>
      <c r="I2094" s="13"/>
      <c r="J2094" s="13"/>
      <c r="K2094" s="13"/>
    </row>
    <row r="2095" spans="8:11" ht="12.75">
      <c r="H2095" s="13"/>
      <c r="I2095" s="13"/>
      <c r="J2095" s="13"/>
      <c r="K2095" s="13"/>
    </row>
    <row r="2096" spans="8:11" ht="12.75">
      <c r="H2096" s="13"/>
      <c r="I2096" s="13"/>
      <c r="J2096" s="13"/>
      <c r="K2096" s="13"/>
    </row>
    <row r="2097" spans="8:11" ht="12.75">
      <c r="H2097" s="13"/>
      <c r="I2097" s="13"/>
      <c r="J2097" s="13"/>
      <c r="K2097" s="13"/>
    </row>
    <row r="2098" spans="8:11" ht="12.75">
      <c r="H2098" s="13"/>
      <c r="I2098" s="13"/>
      <c r="J2098" s="13"/>
      <c r="K2098" s="13"/>
    </row>
    <row r="2099" spans="8:11" ht="12.75">
      <c r="H2099" s="13"/>
      <c r="I2099" s="13"/>
      <c r="J2099" s="13"/>
      <c r="K2099" s="13"/>
    </row>
    <row r="2100" spans="8:11" ht="12.75">
      <c r="H2100" s="13"/>
      <c r="I2100" s="13"/>
      <c r="J2100" s="13"/>
      <c r="K2100" s="13"/>
    </row>
    <row r="2101" spans="8:11" ht="12.75">
      <c r="H2101" s="13"/>
      <c r="I2101" s="13"/>
      <c r="J2101" s="13"/>
      <c r="K2101" s="13"/>
    </row>
    <row r="2102" spans="8:11" ht="12.75">
      <c r="H2102" s="13"/>
      <c r="I2102" s="13"/>
      <c r="J2102" s="13"/>
      <c r="K2102" s="13"/>
    </row>
    <row r="2103" spans="8:11" ht="12.75">
      <c r="H2103" s="13"/>
      <c r="I2103" s="13"/>
      <c r="J2103" s="13"/>
      <c r="K2103" s="13"/>
    </row>
    <row r="2104" spans="8:11" ht="12.75">
      <c r="H2104" s="13"/>
      <c r="I2104" s="13"/>
      <c r="J2104" s="13"/>
      <c r="K2104" s="13"/>
    </row>
    <row r="2105" spans="8:11" ht="12.75">
      <c r="H2105" s="13"/>
      <c r="I2105" s="13"/>
      <c r="J2105" s="13"/>
      <c r="K2105" s="13"/>
    </row>
    <row r="2106" spans="8:11" ht="12.75">
      <c r="H2106" s="13"/>
      <c r="I2106" s="13"/>
      <c r="J2106" s="13"/>
      <c r="K2106" s="13"/>
    </row>
    <row r="2107" spans="8:11" ht="12.75">
      <c r="H2107" s="13"/>
      <c r="I2107" s="13"/>
      <c r="J2107" s="13"/>
      <c r="K2107" s="13"/>
    </row>
    <row r="2108" spans="8:11" ht="12.75">
      <c r="H2108" s="13"/>
      <c r="I2108" s="13"/>
      <c r="J2108" s="13"/>
      <c r="K2108" s="13"/>
    </row>
    <row r="2109" spans="8:11" ht="12.75">
      <c r="H2109" s="13"/>
      <c r="I2109" s="13"/>
      <c r="J2109" s="13"/>
      <c r="K2109" s="13"/>
    </row>
    <row r="2110" spans="8:11" ht="12.75">
      <c r="H2110" s="13"/>
      <c r="I2110" s="13"/>
      <c r="J2110" s="13"/>
      <c r="K2110" s="13"/>
    </row>
    <row r="2111" spans="8:11" ht="12.75">
      <c r="H2111" s="13"/>
      <c r="I2111" s="13"/>
      <c r="J2111" s="13"/>
      <c r="K2111" s="13"/>
    </row>
    <row r="2112" spans="8:11" ht="12.75">
      <c r="H2112" s="13"/>
      <c r="I2112" s="13"/>
      <c r="J2112" s="13"/>
      <c r="K2112" s="13"/>
    </row>
    <row r="2113" spans="8:11" ht="12.75">
      <c r="H2113" s="13"/>
      <c r="I2113" s="13"/>
      <c r="J2113" s="13"/>
      <c r="K2113" s="13"/>
    </row>
    <row r="2114" spans="8:11" ht="12.75">
      <c r="H2114" s="13"/>
      <c r="I2114" s="13"/>
      <c r="J2114" s="13"/>
      <c r="K2114" s="13"/>
    </row>
    <row r="2115" spans="8:11" ht="12.75">
      <c r="H2115" s="13"/>
      <c r="I2115" s="13"/>
      <c r="J2115" s="13"/>
      <c r="K2115" s="13"/>
    </row>
    <row r="2116" spans="8:11" ht="12.75">
      <c r="H2116" s="13"/>
      <c r="I2116" s="13"/>
      <c r="J2116" s="13"/>
      <c r="K2116" s="13"/>
    </row>
    <row r="2117" spans="8:11" ht="12.75">
      <c r="H2117" s="13"/>
      <c r="I2117" s="13"/>
      <c r="J2117" s="13"/>
      <c r="K2117" s="13"/>
    </row>
    <row r="2118" spans="8:11" ht="12.75">
      <c r="H2118" s="13"/>
      <c r="I2118" s="13"/>
      <c r="J2118" s="13"/>
      <c r="K2118" s="13"/>
    </row>
    <row r="2119" spans="8:11" ht="12.75">
      <c r="H2119" s="13"/>
      <c r="I2119" s="13"/>
      <c r="J2119" s="13"/>
      <c r="K2119" s="13"/>
    </row>
    <row r="2120" spans="8:11" ht="12.75">
      <c r="H2120" s="13"/>
      <c r="I2120" s="13"/>
      <c r="J2120" s="13"/>
      <c r="K2120" s="13"/>
    </row>
    <row r="2121" spans="8:11" ht="12.75">
      <c r="H2121" s="13"/>
      <c r="I2121" s="13"/>
      <c r="J2121" s="13"/>
      <c r="K2121" s="13"/>
    </row>
    <row r="2122" spans="8:11" ht="12.75">
      <c r="H2122" s="13"/>
      <c r="I2122" s="13"/>
      <c r="J2122" s="13"/>
      <c r="K2122" s="13"/>
    </row>
    <row r="2123" spans="8:11" ht="12.75">
      <c r="H2123" s="13"/>
      <c r="I2123" s="13"/>
      <c r="J2123" s="13"/>
      <c r="K2123" s="13"/>
    </row>
    <row r="2124" spans="8:11" ht="12.75">
      <c r="H2124" s="13"/>
      <c r="I2124" s="13"/>
      <c r="J2124" s="13"/>
      <c r="K2124" s="13"/>
    </row>
    <row r="2125" spans="8:11" ht="12.75">
      <c r="H2125" s="13"/>
      <c r="I2125" s="13"/>
      <c r="J2125" s="13"/>
      <c r="K2125" s="13"/>
    </row>
    <row r="2126" spans="8:11" ht="12.75">
      <c r="H2126" s="13"/>
      <c r="I2126" s="13"/>
      <c r="J2126" s="13"/>
      <c r="K2126" s="13"/>
    </row>
    <row r="2127" spans="8:11" ht="12.75">
      <c r="H2127" s="13"/>
      <c r="I2127" s="13"/>
      <c r="J2127" s="13"/>
      <c r="K2127" s="13"/>
    </row>
    <row r="2128" spans="8:11" ht="12.75">
      <c r="H2128" s="13"/>
      <c r="I2128" s="13"/>
      <c r="J2128" s="13"/>
      <c r="K2128" s="13"/>
    </row>
    <row r="2129" spans="8:11" ht="12.75">
      <c r="H2129" s="13"/>
      <c r="I2129" s="13"/>
      <c r="J2129" s="13"/>
      <c r="K2129" s="13"/>
    </row>
    <row r="2130" spans="8:11" ht="12.75">
      <c r="H2130" s="13"/>
      <c r="I2130" s="13"/>
      <c r="J2130" s="13"/>
      <c r="K2130" s="13"/>
    </row>
    <row r="2131" spans="8:11" ht="12.75">
      <c r="H2131" s="13"/>
      <c r="I2131" s="13"/>
      <c r="J2131" s="13"/>
      <c r="K2131" s="13"/>
    </row>
    <row r="2132" spans="8:11" ht="12.75">
      <c r="H2132" s="13"/>
      <c r="I2132" s="13"/>
      <c r="J2132" s="13"/>
      <c r="K2132" s="13"/>
    </row>
    <row r="2133" spans="8:11" ht="12.75">
      <c r="H2133" s="13"/>
      <c r="I2133" s="13"/>
      <c r="J2133" s="13"/>
      <c r="K2133" s="13"/>
    </row>
    <row r="2134" spans="8:11" ht="12.75">
      <c r="H2134" s="13"/>
      <c r="I2134" s="13"/>
      <c r="J2134" s="13"/>
      <c r="K2134" s="13"/>
    </row>
    <row r="2135" spans="8:11" ht="12.75">
      <c r="H2135" s="13"/>
      <c r="I2135" s="13"/>
      <c r="J2135" s="13"/>
      <c r="K2135" s="13"/>
    </row>
    <row r="2136" spans="8:11" ht="12.75">
      <c r="H2136" s="13"/>
      <c r="I2136" s="13"/>
      <c r="J2136" s="13"/>
      <c r="K2136" s="13"/>
    </row>
    <row r="2137" spans="8:11" ht="12.75">
      <c r="H2137" s="13"/>
      <c r="I2137" s="13"/>
      <c r="J2137" s="13"/>
      <c r="K2137" s="13"/>
    </row>
    <row r="2138" spans="8:11" ht="12.75">
      <c r="H2138" s="13"/>
      <c r="I2138" s="13"/>
      <c r="J2138" s="13"/>
      <c r="K2138" s="13"/>
    </row>
    <row r="2139" spans="8:11" ht="12.75">
      <c r="H2139" s="13"/>
      <c r="I2139" s="13"/>
      <c r="J2139" s="13"/>
      <c r="K2139" s="13"/>
    </row>
  </sheetData>
  <sheetProtection/>
  <mergeCells count="1775">
    <mergeCell ref="A1919:J1919"/>
    <mergeCell ref="H1926:J1926"/>
    <mergeCell ref="A1901:K1901"/>
    <mergeCell ref="A1903:K1903"/>
    <mergeCell ref="A1904:K1904"/>
    <mergeCell ref="A1917:K1917"/>
    <mergeCell ref="A1918:K1918"/>
    <mergeCell ref="A12:H12"/>
    <mergeCell ref="B714:G714"/>
    <mergeCell ref="B718:G718"/>
    <mergeCell ref="B734:G734"/>
    <mergeCell ref="B670:G670"/>
    <mergeCell ref="A8:H8"/>
    <mergeCell ref="B730:G730"/>
    <mergeCell ref="B430:G430"/>
    <mergeCell ref="B542:G542"/>
    <mergeCell ref="B541:G541"/>
    <mergeCell ref="A4:K4"/>
    <mergeCell ref="A5:K5"/>
    <mergeCell ref="A943:H943"/>
    <mergeCell ref="A1891:K1891"/>
    <mergeCell ref="B879:G879"/>
    <mergeCell ref="B880:G880"/>
    <mergeCell ref="B337:G337"/>
    <mergeCell ref="B683:G683"/>
    <mergeCell ref="B697:G697"/>
    <mergeCell ref="B704:G704"/>
    <mergeCell ref="B874:G874"/>
    <mergeCell ref="B875:G875"/>
    <mergeCell ref="B744:G744"/>
    <mergeCell ref="B814:G814"/>
    <mergeCell ref="B815:G815"/>
    <mergeCell ref="B819:G819"/>
    <mergeCell ref="B823:G823"/>
    <mergeCell ref="B859:G859"/>
    <mergeCell ref="B829:G829"/>
    <mergeCell ref="B830:G830"/>
    <mergeCell ref="B836:G836"/>
    <mergeCell ref="B844:G844"/>
    <mergeCell ref="B840:G840"/>
    <mergeCell ref="B838:G838"/>
    <mergeCell ref="B839:G839"/>
    <mergeCell ref="B841:G841"/>
    <mergeCell ref="B842:G842"/>
    <mergeCell ref="B843:G843"/>
    <mergeCell ref="B851:G851"/>
    <mergeCell ref="B845:G845"/>
    <mergeCell ref="B738:G738"/>
    <mergeCell ref="B737:G737"/>
    <mergeCell ref="B739:G739"/>
    <mergeCell ref="B742:G742"/>
    <mergeCell ref="B741:G741"/>
    <mergeCell ref="B748:G748"/>
    <mergeCell ref="B759:G759"/>
    <mergeCell ref="B835:G835"/>
    <mergeCell ref="B751:G751"/>
    <mergeCell ref="B858:G858"/>
    <mergeCell ref="B849:G849"/>
    <mergeCell ref="B850:G850"/>
    <mergeCell ref="B854:G854"/>
    <mergeCell ref="B752:G752"/>
    <mergeCell ref="B753:G753"/>
    <mergeCell ref="B754:G754"/>
    <mergeCell ref="B771:G771"/>
    <mergeCell ref="B848:G848"/>
    <mergeCell ref="B811:G811"/>
    <mergeCell ref="B816:G816"/>
    <mergeCell ref="B812:G812"/>
    <mergeCell ref="B807:G807"/>
    <mergeCell ref="B747:G747"/>
    <mergeCell ref="B762:G762"/>
    <mergeCell ref="B778:G778"/>
    <mergeCell ref="B776:G776"/>
    <mergeCell ref="B777:G777"/>
    <mergeCell ref="B750:G750"/>
    <mergeCell ref="B442:G442"/>
    <mergeCell ref="B443:G443"/>
    <mergeCell ref="B434:G434"/>
    <mergeCell ref="B435:G435"/>
    <mergeCell ref="B436:G436"/>
    <mergeCell ref="B439:G439"/>
    <mergeCell ref="B440:G440"/>
    <mergeCell ref="B437:G437"/>
    <mergeCell ref="B426:G426"/>
    <mergeCell ref="B427:G427"/>
    <mergeCell ref="B428:G428"/>
    <mergeCell ref="B380:G380"/>
    <mergeCell ref="B381:G381"/>
    <mergeCell ref="B390:G390"/>
    <mergeCell ref="B391:G391"/>
    <mergeCell ref="B424:G424"/>
    <mergeCell ref="B425:G425"/>
    <mergeCell ref="B384:G384"/>
    <mergeCell ref="B376:G376"/>
    <mergeCell ref="B377:G377"/>
    <mergeCell ref="B370:G370"/>
    <mergeCell ref="B371:G371"/>
    <mergeCell ref="B382:G382"/>
    <mergeCell ref="B383:G383"/>
    <mergeCell ref="B378:G378"/>
    <mergeCell ref="B372:G372"/>
    <mergeCell ref="B373:G373"/>
    <mergeCell ref="B379:G379"/>
    <mergeCell ref="B332:G332"/>
    <mergeCell ref="B333:G333"/>
    <mergeCell ref="B335:G335"/>
    <mergeCell ref="B336:G336"/>
    <mergeCell ref="B338:G338"/>
    <mergeCell ref="B340:G340"/>
    <mergeCell ref="B339:G339"/>
    <mergeCell ref="B326:G326"/>
    <mergeCell ref="B327:G327"/>
    <mergeCell ref="B328:G328"/>
    <mergeCell ref="B329:G329"/>
    <mergeCell ref="B330:G330"/>
    <mergeCell ref="B331:G331"/>
    <mergeCell ref="B246:G246"/>
    <mergeCell ref="B700:G700"/>
    <mergeCell ref="B302:G302"/>
    <mergeCell ref="B299:G299"/>
    <mergeCell ref="B321:G321"/>
    <mergeCell ref="B322:G322"/>
    <mergeCell ref="B323:G323"/>
    <mergeCell ref="B324:G324"/>
    <mergeCell ref="B325:G325"/>
    <mergeCell ref="B300:G300"/>
    <mergeCell ref="B235:G235"/>
    <mergeCell ref="B242:G242"/>
    <mergeCell ref="B243:G243"/>
    <mergeCell ref="B236:G236"/>
    <mergeCell ref="B244:G244"/>
    <mergeCell ref="B245:G245"/>
    <mergeCell ref="B200:G200"/>
    <mergeCell ref="B219:G219"/>
    <mergeCell ref="B241:G241"/>
    <mergeCell ref="B237:G237"/>
    <mergeCell ref="B238:G238"/>
    <mergeCell ref="B239:G239"/>
    <mergeCell ref="B240:G240"/>
    <mergeCell ref="B227:G227"/>
    <mergeCell ref="B222:G222"/>
    <mergeCell ref="B228:G228"/>
    <mergeCell ref="B73:G73"/>
    <mergeCell ref="B74:G74"/>
    <mergeCell ref="B50:G50"/>
    <mergeCell ref="B54:G54"/>
    <mergeCell ref="B46:G46"/>
    <mergeCell ref="B220:G220"/>
    <mergeCell ref="B217:G217"/>
    <mergeCell ref="B214:G214"/>
    <mergeCell ref="B215:G215"/>
    <mergeCell ref="B218:G218"/>
    <mergeCell ref="B75:G75"/>
    <mergeCell ref="B127:G127"/>
    <mergeCell ref="B133:G133"/>
    <mergeCell ref="B131:G131"/>
    <mergeCell ref="B189:G189"/>
    <mergeCell ref="B16:G16"/>
    <mergeCell ref="B121:G121"/>
    <mergeCell ref="B123:G123"/>
    <mergeCell ref="B122:G122"/>
    <mergeCell ref="B65:G65"/>
    <mergeCell ref="B126:G126"/>
    <mergeCell ref="B172:G172"/>
    <mergeCell ref="B192:G192"/>
    <mergeCell ref="B108:G108"/>
    <mergeCell ref="B109:G109"/>
    <mergeCell ref="B221:G221"/>
    <mergeCell ref="B212:G212"/>
    <mergeCell ref="B128:G128"/>
    <mergeCell ref="B132:G132"/>
    <mergeCell ref="B213:G213"/>
    <mergeCell ref="B295:G295"/>
    <mergeCell ref="B298:G298"/>
    <mergeCell ref="B234:G234"/>
    <mergeCell ref="B233:G233"/>
    <mergeCell ref="B281:G281"/>
    <mergeCell ref="B226:G226"/>
    <mergeCell ref="B263:G263"/>
    <mergeCell ref="B269:G269"/>
    <mergeCell ref="B273:G273"/>
    <mergeCell ref="B272:G272"/>
    <mergeCell ref="B224:G224"/>
    <mergeCell ref="B223:G223"/>
    <mergeCell ref="B232:G232"/>
    <mergeCell ref="B251:G251"/>
    <mergeCell ref="B254:G254"/>
    <mergeCell ref="B257:G257"/>
    <mergeCell ref="B249:G249"/>
    <mergeCell ref="B250:G250"/>
    <mergeCell ref="B230:G230"/>
    <mergeCell ref="B231:G231"/>
    <mergeCell ref="B293:G293"/>
    <mergeCell ref="B291:G291"/>
    <mergeCell ref="B258:G258"/>
    <mergeCell ref="B260:G260"/>
    <mergeCell ref="B282:G282"/>
    <mergeCell ref="B284:G284"/>
    <mergeCell ref="B283:G283"/>
    <mergeCell ref="B278:G278"/>
    <mergeCell ref="B255:G255"/>
    <mergeCell ref="B256:G256"/>
    <mergeCell ref="B275:G275"/>
    <mergeCell ref="B270:G270"/>
    <mergeCell ref="B264:G264"/>
    <mergeCell ref="B265:G265"/>
    <mergeCell ref="B266:G266"/>
    <mergeCell ref="B267:G267"/>
    <mergeCell ref="B268:G268"/>
    <mergeCell ref="B261:G261"/>
    <mergeCell ref="B208:G208"/>
    <mergeCell ref="B209:G209"/>
    <mergeCell ref="B207:G207"/>
    <mergeCell ref="B211:G211"/>
    <mergeCell ref="B203:G203"/>
    <mergeCell ref="B204:G204"/>
    <mergeCell ref="B205:G205"/>
    <mergeCell ref="B206:G206"/>
    <mergeCell ref="B210:G210"/>
    <mergeCell ref="B202:G202"/>
    <mergeCell ref="B185:G185"/>
    <mergeCell ref="B186:G186"/>
    <mergeCell ref="B187:G187"/>
    <mergeCell ref="B188:G188"/>
    <mergeCell ref="B194:G194"/>
    <mergeCell ref="B195:G195"/>
    <mergeCell ref="B193:G193"/>
    <mergeCell ref="B191:G191"/>
    <mergeCell ref="B201:G201"/>
    <mergeCell ref="B183:G183"/>
    <mergeCell ref="B184:G184"/>
    <mergeCell ref="B176:G176"/>
    <mergeCell ref="B181:G181"/>
    <mergeCell ref="B177:G177"/>
    <mergeCell ref="B178:G178"/>
    <mergeCell ref="B180:G180"/>
    <mergeCell ref="B173:G173"/>
    <mergeCell ref="B182:G182"/>
    <mergeCell ref="B166:G166"/>
    <mergeCell ref="B167:G167"/>
    <mergeCell ref="B165:G165"/>
    <mergeCell ref="B156:G156"/>
    <mergeCell ref="B169:G169"/>
    <mergeCell ref="B175:G175"/>
    <mergeCell ref="B174:G174"/>
    <mergeCell ref="B170:G170"/>
    <mergeCell ref="B161:G161"/>
    <mergeCell ref="B162:G162"/>
    <mergeCell ref="B163:G163"/>
    <mergeCell ref="B164:G164"/>
    <mergeCell ref="B154:G154"/>
    <mergeCell ref="B155:G155"/>
    <mergeCell ref="B147:G147"/>
    <mergeCell ref="B143:G143"/>
    <mergeCell ref="B158:G158"/>
    <mergeCell ref="B159:G159"/>
    <mergeCell ref="B160:G160"/>
    <mergeCell ref="B157:G157"/>
    <mergeCell ref="B78:G78"/>
    <mergeCell ref="B144:G144"/>
    <mergeCell ref="B145:G145"/>
    <mergeCell ref="B137:G137"/>
    <mergeCell ref="B130:G130"/>
    <mergeCell ref="B138:G138"/>
    <mergeCell ref="B141:G141"/>
    <mergeCell ref="B135:G135"/>
    <mergeCell ref="B134:G134"/>
    <mergeCell ref="B136:G136"/>
    <mergeCell ref="B49:G49"/>
    <mergeCell ref="B42:G42"/>
    <mergeCell ref="B48:G48"/>
    <mergeCell ref="B44:G44"/>
    <mergeCell ref="B43:G43"/>
    <mergeCell ref="B129:G129"/>
    <mergeCell ref="B124:G124"/>
    <mergeCell ref="B125:G125"/>
    <mergeCell ref="B76:G76"/>
    <mergeCell ref="B77:G77"/>
    <mergeCell ref="B59:G59"/>
    <mergeCell ref="B60:G60"/>
    <mergeCell ref="B118:G118"/>
    <mergeCell ref="B117:G117"/>
    <mergeCell ref="B63:G63"/>
    <mergeCell ref="B70:G70"/>
    <mergeCell ref="B71:G71"/>
    <mergeCell ref="B72:G72"/>
    <mergeCell ref="B61:G61"/>
    <mergeCell ref="B62:G62"/>
    <mergeCell ref="B17:G17"/>
    <mergeCell ref="B24:G24"/>
    <mergeCell ref="B25:G25"/>
    <mergeCell ref="B26:G26"/>
    <mergeCell ref="B23:G23"/>
    <mergeCell ref="B19:G19"/>
    <mergeCell ref="B18:G18"/>
    <mergeCell ref="B20:G20"/>
    <mergeCell ref="B21:G21"/>
    <mergeCell ref="B22:G22"/>
    <mergeCell ref="B40:G40"/>
    <mergeCell ref="B36:G36"/>
    <mergeCell ref="B41:G41"/>
    <mergeCell ref="B27:G27"/>
    <mergeCell ref="B28:G28"/>
    <mergeCell ref="B29:G29"/>
    <mergeCell ref="B30:G30"/>
    <mergeCell ref="B31:G31"/>
    <mergeCell ref="B32:G32"/>
    <mergeCell ref="B39:G39"/>
    <mergeCell ref="B55:G55"/>
    <mergeCell ref="B56:G56"/>
    <mergeCell ref="B57:G57"/>
    <mergeCell ref="B51:G51"/>
    <mergeCell ref="B33:G33"/>
    <mergeCell ref="B34:G34"/>
    <mergeCell ref="B37:G37"/>
    <mergeCell ref="B38:G38"/>
    <mergeCell ref="B35:G35"/>
    <mergeCell ref="B47:G47"/>
    <mergeCell ref="B64:G64"/>
    <mergeCell ref="B86:G86"/>
    <mergeCell ref="B93:G93"/>
    <mergeCell ref="B53:G53"/>
    <mergeCell ref="B52:G52"/>
    <mergeCell ref="B68:G68"/>
    <mergeCell ref="B69:G69"/>
    <mergeCell ref="B66:G66"/>
    <mergeCell ref="B67:G67"/>
    <mergeCell ref="B58:G58"/>
    <mergeCell ref="B87:G87"/>
    <mergeCell ref="B88:G88"/>
    <mergeCell ref="B89:G89"/>
    <mergeCell ref="B79:G79"/>
    <mergeCell ref="B80:G80"/>
    <mergeCell ref="B81:G81"/>
    <mergeCell ref="B82:G82"/>
    <mergeCell ref="B83:G83"/>
    <mergeCell ref="B84:G84"/>
    <mergeCell ref="B85:G85"/>
    <mergeCell ref="B91:G91"/>
    <mergeCell ref="B92:G92"/>
    <mergeCell ref="B98:G98"/>
    <mergeCell ref="B94:G94"/>
    <mergeCell ref="B95:G95"/>
    <mergeCell ref="B96:G96"/>
    <mergeCell ref="B97:G97"/>
    <mergeCell ref="B342:G342"/>
    <mergeCell ref="B99:G99"/>
    <mergeCell ref="B100:G100"/>
    <mergeCell ref="B101:G101"/>
    <mergeCell ref="B102:G102"/>
    <mergeCell ref="B103:G103"/>
    <mergeCell ref="B150:G150"/>
    <mergeCell ref="B151:G151"/>
    <mergeCell ref="B152:G152"/>
    <mergeCell ref="B153:G153"/>
    <mergeCell ref="B104:G104"/>
    <mergeCell ref="B105:G105"/>
    <mergeCell ref="B106:G106"/>
    <mergeCell ref="B114:G114"/>
    <mergeCell ref="B115:G115"/>
    <mergeCell ref="B116:G116"/>
    <mergeCell ref="B107:G107"/>
    <mergeCell ref="B111:G111"/>
    <mergeCell ref="B110:G110"/>
    <mergeCell ref="B112:G112"/>
    <mergeCell ref="B343:G343"/>
    <mergeCell ref="B344:G344"/>
    <mergeCell ref="B345:G345"/>
    <mergeCell ref="B346:G346"/>
    <mergeCell ref="B347:G347"/>
    <mergeCell ref="B350:G350"/>
    <mergeCell ref="B349:G349"/>
    <mergeCell ref="B348:G348"/>
    <mergeCell ref="B354:G354"/>
    <mergeCell ref="B353:G353"/>
    <mergeCell ref="B368:G368"/>
    <mergeCell ref="B355:G355"/>
    <mergeCell ref="B356:G356"/>
    <mergeCell ref="B357:G357"/>
    <mergeCell ref="B358:G358"/>
    <mergeCell ref="B366:G366"/>
    <mergeCell ref="B367:G367"/>
    <mergeCell ref="B352:G352"/>
    <mergeCell ref="B359:G359"/>
    <mergeCell ref="B369:G369"/>
    <mergeCell ref="B351:G351"/>
    <mergeCell ref="B360:G360"/>
    <mergeCell ref="B361:G361"/>
    <mergeCell ref="B362:G362"/>
    <mergeCell ref="B363:G363"/>
    <mergeCell ref="B364:G364"/>
    <mergeCell ref="B365:G365"/>
    <mergeCell ref="B374:G374"/>
    <mergeCell ref="B375:G375"/>
    <mergeCell ref="B247:G247"/>
    <mergeCell ref="B248:G248"/>
    <mergeCell ref="B280:G280"/>
    <mergeCell ref="B262:G262"/>
    <mergeCell ref="B253:G253"/>
    <mergeCell ref="B271:G271"/>
    <mergeCell ref="B252:G252"/>
    <mergeCell ref="B259:G259"/>
    <mergeCell ref="B389:G389"/>
    <mergeCell ref="B385:G385"/>
    <mergeCell ref="B386:G386"/>
    <mergeCell ref="B387:G387"/>
    <mergeCell ref="B388:G388"/>
    <mergeCell ref="B276:G276"/>
    <mergeCell ref="B277:G277"/>
    <mergeCell ref="B287:G287"/>
    <mergeCell ref="B290:G290"/>
    <mergeCell ref="B294:G294"/>
    <mergeCell ref="B392:G392"/>
    <mergeCell ref="B393:G393"/>
    <mergeCell ref="B394:G394"/>
    <mergeCell ref="B396:G396"/>
    <mergeCell ref="B397:G397"/>
    <mergeCell ref="B398:G398"/>
    <mergeCell ref="B399:G399"/>
    <mergeCell ref="B400:G400"/>
    <mergeCell ref="B401:G401"/>
    <mergeCell ref="B402:G402"/>
    <mergeCell ref="B403:G403"/>
    <mergeCell ref="B404:G404"/>
    <mergeCell ref="B405:G405"/>
    <mergeCell ref="B406:G406"/>
    <mergeCell ref="B409:G409"/>
    <mergeCell ref="B410:G410"/>
    <mergeCell ref="B407:G407"/>
    <mergeCell ref="B408:G408"/>
    <mergeCell ref="B411:G411"/>
    <mergeCell ref="B412:G412"/>
    <mergeCell ref="B413:G413"/>
    <mergeCell ref="B414:G414"/>
    <mergeCell ref="B415:G415"/>
    <mergeCell ref="B416:G416"/>
    <mergeCell ref="B418:G418"/>
    <mergeCell ref="B419:G419"/>
    <mergeCell ref="B420:G420"/>
    <mergeCell ref="B421:G421"/>
    <mergeCell ref="B422:G422"/>
    <mergeCell ref="B423:G423"/>
    <mergeCell ref="B444:G444"/>
    <mergeCell ref="B445:G445"/>
    <mergeCell ref="B446:G446"/>
    <mergeCell ref="B447:G447"/>
    <mergeCell ref="B451:G451"/>
    <mergeCell ref="B448:G448"/>
    <mergeCell ref="B449:G449"/>
    <mergeCell ref="B450:G450"/>
    <mergeCell ref="B452:G452"/>
    <mergeCell ref="B453:G453"/>
    <mergeCell ref="B454:G454"/>
    <mergeCell ref="B455:G455"/>
    <mergeCell ref="B456:G456"/>
    <mergeCell ref="B462:G462"/>
    <mergeCell ref="B463:G463"/>
    <mergeCell ref="B464:G464"/>
    <mergeCell ref="B461:G461"/>
    <mergeCell ref="B457:G457"/>
    <mergeCell ref="B458:G458"/>
    <mergeCell ref="B459:G459"/>
    <mergeCell ref="B460:G460"/>
    <mergeCell ref="B465:G465"/>
    <mergeCell ref="B466:G466"/>
    <mergeCell ref="B467:G467"/>
    <mergeCell ref="B468:G468"/>
    <mergeCell ref="B469:G469"/>
    <mergeCell ref="B470:G470"/>
    <mergeCell ref="B471:G471"/>
    <mergeCell ref="B472:G472"/>
    <mergeCell ref="B473:G473"/>
    <mergeCell ref="B481:G481"/>
    <mergeCell ref="B474:G474"/>
    <mergeCell ref="B476:G476"/>
    <mergeCell ref="B477:G477"/>
    <mergeCell ref="B478:G478"/>
    <mergeCell ref="B475:G475"/>
    <mergeCell ref="B482:G482"/>
    <mergeCell ref="B480:G480"/>
    <mergeCell ref="B479:G479"/>
    <mergeCell ref="B483:G483"/>
    <mergeCell ref="B735:G735"/>
    <mergeCell ref="B484:G484"/>
    <mergeCell ref="B485:G485"/>
    <mergeCell ref="B486:G486"/>
    <mergeCell ref="B488:G488"/>
    <mergeCell ref="B489:G489"/>
    <mergeCell ref="B490:G490"/>
    <mergeCell ref="B491:G491"/>
    <mergeCell ref="B492:G492"/>
    <mergeCell ref="B493:G493"/>
    <mergeCell ref="B495:G495"/>
    <mergeCell ref="B496:G496"/>
    <mergeCell ref="B497:G497"/>
    <mergeCell ref="B498:G498"/>
    <mergeCell ref="B499:G499"/>
    <mergeCell ref="B494:G494"/>
    <mergeCell ref="B500:G500"/>
    <mergeCell ref="B514:G514"/>
    <mergeCell ref="B505:G505"/>
    <mergeCell ref="B506:G506"/>
    <mergeCell ref="B508:G508"/>
    <mergeCell ref="B511:G511"/>
    <mergeCell ref="B501:G501"/>
    <mergeCell ref="B502:G502"/>
    <mergeCell ref="B503:G503"/>
    <mergeCell ref="B504:G504"/>
    <mergeCell ref="B507:G507"/>
    <mergeCell ref="B518:G518"/>
    <mergeCell ref="B512:G512"/>
    <mergeCell ref="B513:G513"/>
    <mergeCell ref="B516:G516"/>
    <mergeCell ref="B517:G517"/>
    <mergeCell ref="B509:G509"/>
    <mergeCell ref="B510:G510"/>
    <mergeCell ref="B515:G515"/>
    <mergeCell ref="B523:G523"/>
    <mergeCell ref="B524:G524"/>
    <mergeCell ref="B525:G525"/>
    <mergeCell ref="B519:G519"/>
    <mergeCell ref="B520:G520"/>
    <mergeCell ref="B521:G521"/>
    <mergeCell ref="B522:G522"/>
    <mergeCell ref="B526:G526"/>
    <mergeCell ref="B527:G527"/>
    <mergeCell ref="B528:G528"/>
    <mergeCell ref="B529:G529"/>
    <mergeCell ref="B530:G530"/>
    <mergeCell ref="B531:G531"/>
    <mergeCell ref="B532:G532"/>
    <mergeCell ref="B533:G533"/>
    <mergeCell ref="B534:G534"/>
    <mergeCell ref="B535:G535"/>
    <mergeCell ref="B536:G536"/>
    <mergeCell ref="B544:G544"/>
    <mergeCell ref="B543:G543"/>
    <mergeCell ref="B537:G537"/>
    <mergeCell ref="B538:G538"/>
    <mergeCell ref="B539:G539"/>
    <mergeCell ref="B540:G540"/>
    <mergeCell ref="B545:G545"/>
    <mergeCell ref="B546:G546"/>
    <mergeCell ref="B547:G547"/>
    <mergeCell ref="B548:G548"/>
    <mergeCell ref="B549:G549"/>
    <mergeCell ref="B550:G550"/>
    <mergeCell ref="B551:G551"/>
    <mergeCell ref="B552:G552"/>
    <mergeCell ref="B553:G553"/>
    <mergeCell ref="B554:G554"/>
    <mergeCell ref="B555:G555"/>
    <mergeCell ref="B556:G556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B597:G597"/>
    <mergeCell ref="B574:G574"/>
    <mergeCell ref="B576:G576"/>
    <mergeCell ref="B577:G577"/>
    <mergeCell ref="B575:G575"/>
    <mergeCell ref="B579:G579"/>
    <mergeCell ref="B582:G582"/>
    <mergeCell ref="B581:G581"/>
    <mergeCell ref="B580:G580"/>
    <mergeCell ref="B578:G578"/>
    <mergeCell ref="B590:G590"/>
    <mergeCell ref="B591:G591"/>
    <mergeCell ref="B592:G592"/>
    <mergeCell ref="B583:G583"/>
    <mergeCell ref="B599:G599"/>
    <mergeCell ref="B593:G593"/>
    <mergeCell ref="B594:G594"/>
    <mergeCell ref="B595:G595"/>
    <mergeCell ref="B596:G596"/>
    <mergeCell ref="B598:G598"/>
    <mergeCell ref="B584:G584"/>
    <mergeCell ref="B585:G585"/>
    <mergeCell ref="B586:G586"/>
    <mergeCell ref="B587:G587"/>
    <mergeCell ref="B588:G588"/>
    <mergeCell ref="B589:G589"/>
    <mergeCell ref="B609:G609"/>
    <mergeCell ref="B601:G601"/>
    <mergeCell ref="B602:G602"/>
    <mergeCell ref="B603:G603"/>
    <mergeCell ref="B650:G650"/>
    <mergeCell ref="B600:G600"/>
    <mergeCell ref="B610:G610"/>
    <mergeCell ref="B611:G611"/>
    <mergeCell ref="B613:G613"/>
    <mergeCell ref="B617:G617"/>
    <mergeCell ref="B618:G618"/>
    <mergeCell ref="B619:G619"/>
    <mergeCell ref="B620:G620"/>
    <mergeCell ref="B621:G621"/>
    <mergeCell ref="B612:G612"/>
    <mergeCell ref="B604:G604"/>
    <mergeCell ref="B605:G605"/>
    <mergeCell ref="B607:G607"/>
    <mergeCell ref="B608:G608"/>
    <mergeCell ref="B606:G606"/>
    <mergeCell ref="B675:G675"/>
    <mergeCell ref="B679:G679"/>
    <mergeCell ref="B622:G622"/>
    <mergeCell ref="B623:G623"/>
    <mergeCell ref="B624:G624"/>
    <mergeCell ref="B625:G625"/>
    <mergeCell ref="B630:G630"/>
    <mergeCell ref="B643:G643"/>
    <mergeCell ref="B631:G631"/>
    <mergeCell ref="B632:G632"/>
    <mergeCell ref="B633:G633"/>
    <mergeCell ref="B637:G637"/>
    <mergeCell ref="B634:G634"/>
    <mergeCell ref="B696:G696"/>
    <mergeCell ref="B710:G710"/>
    <mergeCell ref="B698:G698"/>
    <mergeCell ref="B699:G699"/>
    <mergeCell ref="B701:G701"/>
    <mergeCell ref="B702:G702"/>
    <mergeCell ref="B703:G703"/>
    <mergeCell ref="B717:G717"/>
    <mergeCell ref="B705:G705"/>
    <mergeCell ref="B706:G706"/>
    <mergeCell ref="B707:G707"/>
    <mergeCell ref="B708:G708"/>
    <mergeCell ref="B709:G709"/>
    <mergeCell ref="B711:G711"/>
    <mergeCell ref="B795:G795"/>
    <mergeCell ref="B796:G796"/>
    <mergeCell ref="B785:G785"/>
    <mergeCell ref="B786:G786"/>
    <mergeCell ref="B712:G712"/>
    <mergeCell ref="B722:G722"/>
    <mergeCell ref="B726:G726"/>
    <mergeCell ref="B713:G713"/>
    <mergeCell ref="B715:G715"/>
    <mergeCell ref="B716:G716"/>
    <mergeCell ref="B788:G788"/>
    <mergeCell ref="B789:G789"/>
    <mergeCell ref="B791:G791"/>
    <mergeCell ref="B798:G798"/>
    <mergeCell ref="B799:G799"/>
    <mergeCell ref="B800:G800"/>
    <mergeCell ref="B792:G792"/>
    <mergeCell ref="B797:G797"/>
    <mergeCell ref="B793:G793"/>
    <mergeCell ref="B794:G794"/>
    <mergeCell ref="B810:G810"/>
    <mergeCell ref="B801:G801"/>
    <mergeCell ref="B803:G803"/>
    <mergeCell ref="B802:G802"/>
    <mergeCell ref="B804:G804"/>
    <mergeCell ref="B805:G805"/>
    <mergeCell ref="B806:G806"/>
    <mergeCell ref="B808:G808"/>
    <mergeCell ref="B809:G809"/>
    <mergeCell ref="B906:G906"/>
    <mergeCell ref="B907:G907"/>
    <mergeCell ref="B860:G860"/>
    <mergeCell ref="B837:G837"/>
    <mergeCell ref="B813:G813"/>
    <mergeCell ref="B820:G820"/>
    <mergeCell ref="B817:G817"/>
    <mergeCell ref="B818:G818"/>
    <mergeCell ref="B846:G846"/>
    <mergeCell ref="B847:G847"/>
    <mergeCell ref="B911:G911"/>
    <mergeCell ref="B912:G912"/>
    <mergeCell ref="B913:G913"/>
    <mergeCell ref="B914:G914"/>
    <mergeCell ref="B909:G909"/>
    <mergeCell ref="B908:G908"/>
    <mergeCell ref="B910:G910"/>
    <mergeCell ref="B869:G869"/>
    <mergeCell ref="B923:G923"/>
    <mergeCell ref="B916:G916"/>
    <mergeCell ref="B917:G917"/>
    <mergeCell ref="B918:G918"/>
    <mergeCell ref="B919:G919"/>
    <mergeCell ref="B920:G920"/>
    <mergeCell ref="B922:G922"/>
    <mergeCell ref="B921:G921"/>
    <mergeCell ref="B887:G887"/>
    <mergeCell ref="B309:G309"/>
    <mergeCell ref="B882:G882"/>
    <mergeCell ref="B863:G863"/>
    <mergeCell ref="B866:G866"/>
    <mergeCell ref="B868:G868"/>
    <mergeCell ref="B867:G867"/>
    <mergeCell ref="B871:G871"/>
    <mergeCell ref="B872:G872"/>
    <mergeCell ref="B864:G864"/>
    <mergeCell ref="B865:G865"/>
    <mergeCell ref="B304:G304"/>
    <mergeCell ref="B1896:G1896"/>
    <mergeCell ref="B1895:G1895"/>
    <mergeCell ref="B924:G924"/>
    <mergeCell ref="A9:K9"/>
    <mergeCell ref="B915:G915"/>
    <mergeCell ref="B45:G45"/>
    <mergeCell ref="B745:G745"/>
    <mergeCell ref="B746:G746"/>
    <mergeCell ref="B862:G862"/>
    <mergeCell ref="B297:G297"/>
    <mergeCell ref="B279:G279"/>
    <mergeCell ref="B285:G285"/>
    <mergeCell ref="B286:G286"/>
    <mergeCell ref="B288:G288"/>
    <mergeCell ref="B303:G303"/>
    <mergeCell ref="B301:G301"/>
    <mergeCell ref="B289:G289"/>
    <mergeCell ref="B296:G296"/>
    <mergeCell ref="B292:G292"/>
    <mergeCell ref="B311:G311"/>
    <mergeCell ref="B312:G312"/>
    <mergeCell ref="B313:G313"/>
    <mergeCell ref="B314:G314"/>
    <mergeCell ref="B316:G316"/>
    <mergeCell ref="B305:G305"/>
    <mergeCell ref="B306:G306"/>
    <mergeCell ref="B310:G310"/>
    <mergeCell ref="B308:G308"/>
    <mergeCell ref="B307:G307"/>
    <mergeCell ref="B317:G317"/>
    <mergeCell ref="B315:G315"/>
    <mergeCell ref="B318:G318"/>
    <mergeCell ref="B649:G649"/>
    <mergeCell ref="B651:G651"/>
    <mergeCell ref="B319:G319"/>
    <mergeCell ref="B334:G334"/>
    <mergeCell ref="B395:G395"/>
    <mergeCell ref="B438:G438"/>
    <mergeCell ref="B433:G433"/>
    <mergeCell ref="B320:G320"/>
    <mergeCell ref="B431:G431"/>
    <mergeCell ref="B417:G417"/>
    <mergeCell ref="B636:G636"/>
    <mergeCell ref="B646:G646"/>
    <mergeCell ref="B635:G635"/>
    <mergeCell ref="B645:G645"/>
    <mergeCell ref="B628:G628"/>
    <mergeCell ref="B629:G629"/>
    <mergeCell ref="B627:G627"/>
    <mergeCell ref="B644:G644"/>
    <mergeCell ref="B654:G654"/>
    <mergeCell ref="B647:G647"/>
    <mergeCell ref="B648:G648"/>
    <mergeCell ref="B657:G657"/>
    <mergeCell ref="B432:G432"/>
    <mergeCell ref="B626:G626"/>
    <mergeCell ref="B614:G614"/>
    <mergeCell ref="B615:G615"/>
    <mergeCell ref="B616:G616"/>
    <mergeCell ref="B661:G661"/>
    <mergeCell ref="B665:G665"/>
    <mergeCell ref="B652:G652"/>
    <mergeCell ref="B658:G658"/>
    <mergeCell ref="B653:G653"/>
    <mergeCell ref="B655:G655"/>
    <mergeCell ref="B691:G691"/>
    <mergeCell ref="B678:G678"/>
    <mergeCell ref="B659:G659"/>
    <mergeCell ref="B694:G694"/>
    <mergeCell ref="B656:G656"/>
    <mergeCell ref="B660:G660"/>
    <mergeCell ref="B674:G674"/>
    <mergeCell ref="B677:G677"/>
    <mergeCell ref="B667:G667"/>
    <mergeCell ref="B662:G662"/>
    <mergeCell ref="B728:G728"/>
    <mergeCell ref="B729:G729"/>
    <mergeCell ref="B695:G695"/>
    <mergeCell ref="B693:G693"/>
    <mergeCell ref="B663:G663"/>
    <mergeCell ref="B664:G664"/>
    <mergeCell ref="B668:G668"/>
    <mergeCell ref="B669:G669"/>
    <mergeCell ref="B676:G676"/>
    <mergeCell ref="B666:G666"/>
    <mergeCell ref="B731:G731"/>
    <mergeCell ref="B732:G732"/>
    <mergeCell ref="B733:G733"/>
    <mergeCell ref="B719:G719"/>
    <mergeCell ref="B720:G720"/>
    <mergeCell ref="B721:G721"/>
    <mergeCell ref="B723:G723"/>
    <mergeCell ref="B724:G724"/>
    <mergeCell ref="B725:G725"/>
    <mergeCell ref="B727:G727"/>
    <mergeCell ref="B736:G736"/>
    <mergeCell ref="B749:G749"/>
    <mergeCell ref="B761:G761"/>
    <mergeCell ref="B765:G765"/>
    <mergeCell ref="B758:G758"/>
    <mergeCell ref="B769:G769"/>
    <mergeCell ref="B755:G755"/>
    <mergeCell ref="B756:G756"/>
    <mergeCell ref="B757:G757"/>
    <mergeCell ref="B743:G743"/>
    <mergeCell ref="B764:G764"/>
    <mergeCell ref="B780:G780"/>
    <mergeCell ref="B773:G773"/>
    <mergeCell ref="B774:G774"/>
    <mergeCell ref="B775:G775"/>
    <mergeCell ref="B763:G763"/>
    <mergeCell ref="B768:G768"/>
    <mergeCell ref="B770:G770"/>
    <mergeCell ref="B767:G767"/>
    <mergeCell ref="B760:G760"/>
    <mergeCell ref="B766:G766"/>
    <mergeCell ref="B784:G784"/>
    <mergeCell ref="B790:G790"/>
    <mergeCell ref="B787:G787"/>
    <mergeCell ref="B779:G779"/>
    <mergeCell ref="B783:G783"/>
    <mergeCell ref="B781:G781"/>
    <mergeCell ref="B782:G782"/>
    <mergeCell ref="B772:G772"/>
    <mergeCell ref="B821:G821"/>
    <mergeCell ref="B822:G822"/>
    <mergeCell ref="B832:G832"/>
    <mergeCell ref="B833:G833"/>
    <mergeCell ref="B831:G831"/>
    <mergeCell ref="B825:G825"/>
    <mergeCell ref="B826:G826"/>
    <mergeCell ref="B827:G827"/>
    <mergeCell ref="B828:G828"/>
    <mergeCell ref="B824:G824"/>
    <mergeCell ref="B893:G893"/>
    <mergeCell ref="B897:G897"/>
    <mergeCell ref="B898:G898"/>
    <mergeCell ref="B899:G899"/>
    <mergeCell ref="B883:G883"/>
    <mergeCell ref="B834:G834"/>
    <mergeCell ref="B852:G852"/>
    <mergeCell ref="B853:G853"/>
    <mergeCell ref="B861:G861"/>
    <mergeCell ref="B855:G855"/>
    <mergeCell ref="B905:G905"/>
    <mergeCell ref="B900:G900"/>
    <mergeCell ref="B901:G901"/>
    <mergeCell ref="B902:G902"/>
    <mergeCell ref="B903:G903"/>
    <mergeCell ref="B892:G892"/>
    <mergeCell ref="B894:G894"/>
    <mergeCell ref="B904:G904"/>
    <mergeCell ref="B895:G895"/>
    <mergeCell ref="B896:G896"/>
    <mergeCell ref="B891:G891"/>
    <mergeCell ref="B168:G168"/>
    <mergeCell ref="B179:G179"/>
    <mergeCell ref="B190:G190"/>
    <mergeCell ref="B196:G196"/>
    <mergeCell ref="B884:G884"/>
    <mergeCell ref="B885:G885"/>
    <mergeCell ref="B886:G886"/>
    <mergeCell ref="B873:G873"/>
    <mergeCell ref="B198:G198"/>
    <mergeCell ref="A10:K10"/>
    <mergeCell ref="A14:K14"/>
    <mergeCell ref="B90:G90"/>
    <mergeCell ref="B888:G888"/>
    <mergeCell ref="B889:G889"/>
    <mergeCell ref="B890:G890"/>
    <mergeCell ref="B876:G876"/>
    <mergeCell ref="B877:G877"/>
    <mergeCell ref="B878:G878"/>
    <mergeCell ref="B881:G881"/>
    <mergeCell ref="B197:G197"/>
    <mergeCell ref="B113:G113"/>
    <mergeCell ref="B119:G119"/>
    <mergeCell ref="B120:G120"/>
    <mergeCell ref="B139:G139"/>
    <mergeCell ref="B146:G146"/>
    <mergeCell ref="B142:G142"/>
    <mergeCell ref="B148:G148"/>
    <mergeCell ref="B149:G149"/>
    <mergeCell ref="B140:G140"/>
    <mergeCell ref="B952:G952"/>
    <mergeCell ref="B953:G953"/>
    <mergeCell ref="B954:G954"/>
    <mergeCell ref="B955:G955"/>
    <mergeCell ref="B956:G956"/>
    <mergeCell ref="B947:G947"/>
    <mergeCell ref="B948:G948"/>
    <mergeCell ref="B949:G949"/>
    <mergeCell ref="B950:G950"/>
    <mergeCell ref="B951:G951"/>
    <mergeCell ref="B957:G957"/>
    <mergeCell ref="B958:G958"/>
    <mergeCell ref="B959:G959"/>
    <mergeCell ref="B960:G960"/>
    <mergeCell ref="B961:G961"/>
    <mergeCell ref="B962:G962"/>
    <mergeCell ref="B963:G963"/>
    <mergeCell ref="B964:G964"/>
    <mergeCell ref="B965:G965"/>
    <mergeCell ref="B966:G966"/>
    <mergeCell ref="B967:G967"/>
    <mergeCell ref="B968:G968"/>
    <mergeCell ref="B969:G969"/>
    <mergeCell ref="B970:G970"/>
    <mergeCell ref="B971:G971"/>
    <mergeCell ref="B972:G972"/>
    <mergeCell ref="B973:G973"/>
    <mergeCell ref="B974:G974"/>
    <mergeCell ref="B975:G975"/>
    <mergeCell ref="B976:G976"/>
    <mergeCell ref="B977:G977"/>
    <mergeCell ref="B978:G978"/>
    <mergeCell ref="B979:G979"/>
    <mergeCell ref="B980:G980"/>
    <mergeCell ref="B981:G981"/>
    <mergeCell ref="B982:G982"/>
    <mergeCell ref="B983:G983"/>
    <mergeCell ref="B984:G984"/>
    <mergeCell ref="B985:G985"/>
    <mergeCell ref="B986:G986"/>
    <mergeCell ref="B987:G987"/>
    <mergeCell ref="B988:G988"/>
    <mergeCell ref="B989:G989"/>
    <mergeCell ref="B990:G990"/>
    <mergeCell ref="B991:G991"/>
    <mergeCell ref="B992:G992"/>
    <mergeCell ref="B993:G993"/>
    <mergeCell ref="B994:G994"/>
    <mergeCell ref="B995:G995"/>
    <mergeCell ref="B996:G996"/>
    <mergeCell ref="B997:G997"/>
    <mergeCell ref="B998:G998"/>
    <mergeCell ref="B999:G999"/>
    <mergeCell ref="B1000:G1000"/>
    <mergeCell ref="B1001:G1001"/>
    <mergeCell ref="B1002:G1002"/>
    <mergeCell ref="B1003:G1003"/>
    <mergeCell ref="B1004:G1004"/>
    <mergeCell ref="B1005:G1005"/>
    <mergeCell ref="B1006:G1006"/>
    <mergeCell ref="B1007:G1007"/>
    <mergeCell ref="B1008:G1008"/>
    <mergeCell ref="B1009:G1009"/>
    <mergeCell ref="B1010:G1010"/>
    <mergeCell ref="B1011:G1011"/>
    <mergeCell ref="B1012:G1012"/>
    <mergeCell ref="B1013:G1013"/>
    <mergeCell ref="B1014:G1014"/>
    <mergeCell ref="B1015:G1015"/>
    <mergeCell ref="B1016:G1016"/>
    <mergeCell ref="B1017:G1017"/>
    <mergeCell ref="B1018:G1018"/>
    <mergeCell ref="B1019:G1019"/>
    <mergeCell ref="B1020:G1020"/>
    <mergeCell ref="B1021:G1021"/>
    <mergeCell ref="B1022:G1022"/>
    <mergeCell ref="B1023:G1023"/>
    <mergeCell ref="B1024:G1024"/>
    <mergeCell ref="B1025:G1025"/>
    <mergeCell ref="B1026:G1026"/>
    <mergeCell ref="B1027:G1027"/>
    <mergeCell ref="B1028:G1028"/>
    <mergeCell ref="B1029:G1029"/>
    <mergeCell ref="B1030:G1030"/>
    <mergeCell ref="B1031:G1031"/>
    <mergeCell ref="B1032:G1032"/>
    <mergeCell ref="B1033:G1033"/>
    <mergeCell ref="B1034:G1034"/>
    <mergeCell ref="B1035:G1035"/>
    <mergeCell ref="B1036:G1036"/>
    <mergeCell ref="B1037:G1037"/>
    <mergeCell ref="B1038:G1038"/>
    <mergeCell ref="B1039:G1039"/>
    <mergeCell ref="B1040:G1040"/>
    <mergeCell ref="B1041:G1041"/>
    <mergeCell ref="B1042:G1042"/>
    <mergeCell ref="B1043:G1043"/>
    <mergeCell ref="B1044:G1044"/>
    <mergeCell ref="B1045:G1045"/>
    <mergeCell ref="B1046:G1046"/>
    <mergeCell ref="B1047:G1047"/>
    <mergeCell ref="B1048:G1048"/>
    <mergeCell ref="B1049:G1049"/>
    <mergeCell ref="B1050:G1050"/>
    <mergeCell ref="B1051:G1051"/>
    <mergeCell ref="B1052:G1052"/>
    <mergeCell ref="B1053:G1053"/>
    <mergeCell ref="B1054:G1054"/>
    <mergeCell ref="B1055:G1055"/>
    <mergeCell ref="B1056:G1056"/>
    <mergeCell ref="B1057:G1057"/>
    <mergeCell ref="B1058:G1058"/>
    <mergeCell ref="B1059:G1059"/>
    <mergeCell ref="B1060:G1060"/>
    <mergeCell ref="B1061:G1061"/>
    <mergeCell ref="B1062:G1062"/>
    <mergeCell ref="B1063:G1063"/>
    <mergeCell ref="B1064:G1064"/>
    <mergeCell ref="B1065:G1065"/>
    <mergeCell ref="B1066:G1066"/>
    <mergeCell ref="B1067:G1067"/>
    <mergeCell ref="B1068:G1068"/>
    <mergeCell ref="B1069:G1069"/>
    <mergeCell ref="B1070:G1070"/>
    <mergeCell ref="B1071:G1071"/>
    <mergeCell ref="B1072:G1072"/>
    <mergeCell ref="B1073:G1073"/>
    <mergeCell ref="B1074:G1074"/>
    <mergeCell ref="B1075:G1075"/>
    <mergeCell ref="B1076:G1076"/>
    <mergeCell ref="B1077:G1077"/>
    <mergeCell ref="B1078:G1078"/>
    <mergeCell ref="B1079:G1079"/>
    <mergeCell ref="B1080:G1080"/>
    <mergeCell ref="B1081:G1081"/>
    <mergeCell ref="B1082:G1082"/>
    <mergeCell ref="B1083:G1083"/>
    <mergeCell ref="B1084:G1084"/>
    <mergeCell ref="B1085:G1085"/>
    <mergeCell ref="B1086:G1086"/>
    <mergeCell ref="B1087:G1087"/>
    <mergeCell ref="B1088:G1088"/>
    <mergeCell ref="B1089:G1089"/>
    <mergeCell ref="B1090:G1090"/>
    <mergeCell ref="B1091:G1091"/>
    <mergeCell ref="B1092:G1092"/>
    <mergeCell ref="B1093:G1093"/>
    <mergeCell ref="B1094:G1094"/>
    <mergeCell ref="B1095:G1095"/>
    <mergeCell ref="B1096:G1096"/>
    <mergeCell ref="B1097:G1097"/>
    <mergeCell ref="B1098:G1098"/>
    <mergeCell ref="B1099:G1099"/>
    <mergeCell ref="B1100:G1100"/>
    <mergeCell ref="B1101:G1101"/>
    <mergeCell ref="B1103:G1103"/>
    <mergeCell ref="B1104:G1104"/>
    <mergeCell ref="B1105:G1105"/>
    <mergeCell ref="B1106:G1106"/>
    <mergeCell ref="B1107:G1107"/>
    <mergeCell ref="B1108:G1108"/>
    <mergeCell ref="B1109:G1109"/>
    <mergeCell ref="B1110:G1110"/>
    <mergeCell ref="B1111:G1111"/>
    <mergeCell ref="B1112:G1112"/>
    <mergeCell ref="B1113:G1113"/>
    <mergeCell ref="B1114:G1114"/>
    <mergeCell ref="B1115:G1115"/>
    <mergeCell ref="B1116:G1116"/>
    <mergeCell ref="B1117:G1117"/>
    <mergeCell ref="B1118:G1118"/>
    <mergeCell ref="B1119:G1119"/>
    <mergeCell ref="B1120:G1120"/>
    <mergeCell ref="B1121:G1121"/>
    <mergeCell ref="B1122:G1122"/>
    <mergeCell ref="B1123:G1123"/>
    <mergeCell ref="B1124:G1124"/>
    <mergeCell ref="B1125:G1125"/>
    <mergeCell ref="B1126:G1126"/>
    <mergeCell ref="B1127:G1127"/>
    <mergeCell ref="B1128:G1128"/>
    <mergeCell ref="B1129:G1129"/>
    <mergeCell ref="B1131:G1131"/>
    <mergeCell ref="B1132:G1132"/>
    <mergeCell ref="B1133:G1133"/>
    <mergeCell ref="B1134:G1134"/>
    <mergeCell ref="B1135:G1135"/>
    <mergeCell ref="B1136:G1136"/>
    <mergeCell ref="B1137:G1137"/>
    <mergeCell ref="B1138:G1138"/>
    <mergeCell ref="B1139:G1139"/>
    <mergeCell ref="B1140:G1140"/>
    <mergeCell ref="B1141:G1141"/>
    <mergeCell ref="B1142:G1142"/>
    <mergeCell ref="B1143:G1143"/>
    <mergeCell ref="B1144:G1144"/>
    <mergeCell ref="B1145:G1145"/>
    <mergeCell ref="B1146:G1146"/>
    <mergeCell ref="B1148:G1148"/>
    <mergeCell ref="B1149:G1149"/>
    <mergeCell ref="B1150:G1150"/>
    <mergeCell ref="B1151:G1151"/>
    <mergeCell ref="B1152:G1152"/>
    <mergeCell ref="B1153:G1153"/>
    <mergeCell ref="B1154:G1154"/>
    <mergeCell ref="B1155:G1155"/>
    <mergeCell ref="B1157:G1157"/>
    <mergeCell ref="B1158:G1158"/>
    <mergeCell ref="B1159:G1159"/>
    <mergeCell ref="B1161:G1161"/>
    <mergeCell ref="B1162:G1162"/>
    <mergeCell ref="B1163:G1163"/>
    <mergeCell ref="B1164:G1164"/>
    <mergeCell ref="B1165:G1165"/>
    <mergeCell ref="B1166:G1166"/>
    <mergeCell ref="B1167:G1167"/>
    <mergeCell ref="B1168:G1168"/>
    <mergeCell ref="B1169:G1169"/>
    <mergeCell ref="B1170:G1170"/>
    <mergeCell ref="B1171:G1171"/>
    <mergeCell ref="B1172:G1172"/>
    <mergeCell ref="B1173:G1173"/>
    <mergeCell ref="B1174:G1174"/>
    <mergeCell ref="B1175:G1175"/>
    <mergeCell ref="B1176:G1176"/>
    <mergeCell ref="B1177:G1177"/>
    <mergeCell ref="B1178:G1178"/>
    <mergeCell ref="B1179:G1179"/>
    <mergeCell ref="B1180:G1180"/>
    <mergeCell ref="B1181:G1181"/>
    <mergeCell ref="B1182:G1182"/>
    <mergeCell ref="B1183:G1183"/>
    <mergeCell ref="B1184:G1184"/>
    <mergeCell ref="B1185:G1185"/>
    <mergeCell ref="B1186:G1186"/>
    <mergeCell ref="B1187:G1187"/>
    <mergeCell ref="B1188:G1188"/>
    <mergeCell ref="B1189:G1189"/>
    <mergeCell ref="B1190:G1190"/>
    <mergeCell ref="B1191:G1191"/>
    <mergeCell ref="B1192:G1192"/>
    <mergeCell ref="B1193:G1193"/>
    <mergeCell ref="B1194:G1194"/>
    <mergeCell ref="B1195:G1195"/>
    <mergeCell ref="B1196:G1196"/>
    <mergeCell ref="B1197:G1197"/>
    <mergeCell ref="B1198:G1198"/>
    <mergeCell ref="B1199:G1199"/>
    <mergeCell ref="B1200:G1200"/>
    <mergeCell ref="B1201:G1201"/>
    <mergeCell ref="B1202:G1202"/>
    <mergeCell ref="B1203:G1203"/>
    <mergeCell ref="B1204:G1204"/>
    <mergeCell ref="B1206:G1206"/>
    <mergeCell ref="B1207:G1207"/>
    <mergeCell ref="B1208:G1208"/>
    <mergeCell ref="B1209:G1209"/>
    <mergeCell ref="B1210:G1210"/>
    <mergeCell ref="B1211:G1211"/>
    <mergeCell ref="B1212:G1212"/>
    <mergeCell ref="B1213:G1213"/>
    <mergeCell ref="B1214:G1214"/>
    <mergeCell ref="B1215:G1215"/>
    <mergeCell ref="B1216:G1216"/>
    <mergeCell ref="B1217:G1217"/>
    <mergeCell ref="B1218:G1218"/>
    <mergeCell ref="B1219:G1219"/>
    <mergeCell ref="B1220:G1220"/>
    <mergeCell ref="B1221:G1221"/>
    <mergeCell ref="B1222:G1222"/>
    <mergeCell ref="B1223:G1223"/>
    <mergeCell ref="B1224:G1224"/>
    <mergeCell ref="B1225:G1225"/>
    <mergeCell ref="B1226:G1226"/>
    <mergeCell ref="B1227:G1227"/>
    <mergeCell ref="B1228:G1228"/>
    <mergeCell ref="B1229:G1229"/>
    <mergeCell ref="B1230:G1230"/>
    <mergeCell ref="B1231:G1231"/>
    <mergeCell ref="B1232:G1232"/>
    <mergeCell ref="B1233:G1233"/>
    <mergeCell ref="B1234:G1234"/>
    <mergeCell ref="B1235:G1235"/>
    <mergeCell ref="B1236:G1236"/>
    <mergeCell ref="B1237:G1237"/>
    <mergeCell ref="B1238:G1238"/>
    <mergeCell ref="B1239:G1239"/>
    <mergeCell ref="B1240:G1240"/>
    <mergeCell ref="B1241:G1241"/>
    <mergeCell ref="B1242:G1242"/>
    <mergeCell ref="B1243:G1243"/>
    <mergeCell ref="B1244:G1244"/>
    <mergeCell ref="B1245:G1245"/>
    <mergeCell ref="B1246:G1246"/>
    <mergeCell ref="B1247:G1247"/>
    <mergeCell ref="B1248:G1248"/>
    <mergeCell ref="B1249:G1249"/>
    <mergeCell ref="B1250:G1250"/>
    <mergeCell ref="B1251:G1251"/>
    <mergeCell ref="B1252:G1252"/>
    <mergeCell ref="B1253:G1253"/>
    <mergeCell ref="B1254:G1254"/>
    <mergeCell ref="B1255:G1255"/>
    <mergeCell ref="B1256:G1256"/>
    <mergeCell ref="B1257:G1257"/>
    <mergeCell ref="B1258:G1258"/>
    <mergeCell ref="B1259:G1259"/>
    <mergeCell ref="B1260:G1260"/>
    <mergeCell ref="B1261:G1261"/>
    <mergeCell ref="B1262:G1262"/>
    <mergeCell ref="B1263:G1263"/>
    <mergeCell ref="B1264:G1264"/>
    <mergeCell ref="B1265:G1265"/>
    <mergeCell ref="B1266:G1266"/>
    <mergeCell ref="B1267:G1267"/>
    <mergeCell ref="B1268:G1268"/>
    <mergeCell ref="B1269:G1269"/>
    <mergeCell ref="B1270:G1270"/>
    <mergeCell ref="B1271:G1271"/>
    <mergeCell ref="B1273:G1273"/>
    <mergeCell ref="B1274:G1274"/>
    <mergeCell ref="B1275:G1275"/>
    <mergeCell ref="B1276:G1276"/>
    <mergeCell ref="B1277:G1277"/>
    <mergeCell ref="B1278:G1278"/>
    <mergeCell ref="B1279:G1279"/>
    <mergeCell ref="B1280:G1280"/>
    <mergeCell ref="B1281:G1281"/>
    <mergeCell ref="B1282:G1282"/>
    <mergeCell ref="B1283:G1283"/>
    <mergeCell ref="B1284:G1284"/>
    <mergeCell ref="B1285:G1285"/>
    <mergeCell ref="B1286:G1286"/>
    <mergeCell ref="B1287:G1287"/>
    <mergeCell ref="B1288:G1288"/>
    <mergeCell ref="B1289:G1289"/>
    <mergeCell ref="B1290:G1290"/>
    <mergeCell ref="B1291:G1291"/>
    <mergeCell ref="B1292:G1292"/>
    <mergeCell ref="B1293:G1293"/>
    <mergeCell ref="B1294:G1294"/>
    <mergeCell ref="B1295:G1295"/>
    <mergeCell ref="B1296:G1296"/>
    <mergeCell ref="B1297:G1297"/>
    <mergeCell ref="B1298:G1298"/>
    <mergeCell ref="B1299:G1299"/>
    <mergeCell ref="B1300:G1300"/>
    <mergeCell ref="B1301:G1301"/>
    <mergeCell ref="B1302:G1302"/>
    <mergeCell ref="B1303:G1303"/>
    <mergeCell ref="B1304:G1304"/>
    <mergeCell ref="B1305:G1305"/>
    <mergeCell ref="B1306:G1306"/>
    <mergeCell ref="B1307:G1307"/>
    <mergeCell ref="B1308:G1308"/>
    <mergeCell ref="B1309:G1309"/>
    <mergeCell ref="B1310:G1310"/>
    <mergeCell ref="B1311:G1311"/>
    <mergeCell ref="B1312:G1312"/>
    <mergeCell ref="B1313:G1313"/>
    <mergeCell ref="B1314:G1314"/>
    <mergeCell ref="B1315:G1315"/>
    <mergeCell ref="B1316:G1316"/>
    <mergeCell ref="B1317:G1317"/>
    <mergeCell ref="B1318:G1318"/>
    <mergeCell ref="B1319:G1319"/>
    <mergeCell ref="B1320:G1320"/>
    <mergeCell ref="B1321:G1321"/>
    <mergeCell ref="B1322:G1322"/>
    <mergeCell ref="B1323:G1323"/>
    <mergeCell ref="B1324:G1324"/>
    <mergeCell ref="B1325:G1325"/>
    <mergeCell ref="B1326:G1326"/>
    <mergeCell ref="B1327:G1327"/>
    <mergeCell ref="B1328:G1328"/>
    <mergeCell ref="B1329:G1329"/>
    <mergeCell ref="B1330:G1330"/>
    <mergeCell ref="B1331:G1331"/>
    <mergeCell ref="B1332:G1332"/>
    <mergeCell ref="B1333:G1333"/>
    <mergeCell ref="B1334:G1334"/>
    <mergeCell ref="B1335:G1335"/>
    <mergeCell ref="B1336:G1336"/>
    <mergeCell ref="B1337:G1337"/>
    <mergeCell ref="B1338:G1338"/>
    <mergeCell ref="B1339:G1339"/>
    <mergeCell ref="B1340:G1340"/>
    <mergeCell ref="B1341:G1341"/>
    <mergeCell ref="B1342:G1342"/>
    <mergeCell ref="B1343:G1343"/>
    <mergeCell ref="B1344:G1344"/>
    <mergeCell ref="B1345:G1345"/>
    <mergeCell ref="B1346:G1346"/>
    <mergeCell ref="B1347:G1347"/>
    <mergeCell ref="B1348:G1348"/>
    <mergeCell ref="B1349:G1349"/>
    <mergeCell ref="B1350:G1350"/>
    <mergeCell ref="B1351:G1351"/>
    <mergeCell ref="B1352:G1352"/>
    <mergeCell ref="B1353:G1353"/>
    <mergeCell ref="B1354:G1354"/>
    <mergeCell ref="B1355:G1355"/>
    <mergeCell ref="B1356:G1356"/>
    <mergeCell ref="B1357:G1357"/>
    <mergeCell ref="B1358:G1358"/>
    <mergeCell ref="B1359:G1359"/>
    <mergeCell ref="B1361:G1361"/>
    <mergeCell ref="B1362:G1362"/>
    <mergeCell ref="B1363:G1363"/>
    <mergeCell ref="B1364:G1364"/>
    <mergeCell ref="B1365:G1365"/>
    <mergeCell ref="B1366:G1366"/>
    <mergeCell ref="B1367:G1367"/>
    <mergeCell ref="B1368:G1368"/>
    <mergeCell ref="B1369:G1369"/>
    <mergeCell ref="B1370:G1370"/>
    <mergeCell ref="B1371:G1371"/>
    <mergeCell ref="B1373:G1373"/>
    <mergeCell ref="B1374:G1374"/>
    <mergeCell ref="B1375:G1375"/>
    <mergeCell ref="B1376:G1376"/>
    <mergeCell ref="B1377:G1377"/>
    <mergeCell ref="B1378:G1378"/>
    <mergeCell ref="B1379:G1379"/>
    <mergeCell ref="B1380:G1380"/>
    <mergeCell ref="B1381:G1381"/>
    <mergeCell ref="B1382:G1382"/>
    <mergeCell ref="B1383:G1383"/>
    <mergeCell ref="B1384:G1384"/>
    <mergeCell ref="B1385:G1385"/>
    <mergeCell ref="B1386:G1386"/>
    <mergeCell ref="B1387:G1387"/>
    <mergeCell ref="B1388:G1388"/>
    <mergeCell ref="B1389:G1389"/>
    <mergeCell ref="B1390:G1390"/>
    <mergeCell ref="B1391:G1391"/>
    <mergeCell ref="B1392:G1392"/>
    <mergeCell ref="B1393:G1393"/>
    <mergeCell ref="B1394:G1394"/>
    <mergeCell ref="B1395:G1395"/>
    <mergeCell ref="B1396:G1396"/>
    <mergeCell ref="B1397:G1397"/>
    <mergeCell ref="B1398:G1398"/>
    <mergeCell ref="B1399:G1399"/>
    <mergeCell ref="B1400:G1400"/>
    <mergeCell ref="B1401:G1401"/>
    <mergeCell ref="B1402:G1402"/>
    <mergeCell ref="B1403:G1403"/>
    <mergeCell ref="B1404:G1404"/>
    <mergeCell ref="B1405:G1405"/>
    <mergeCell ref="B1406:G1406"/>
    <mergeCell ref="B1407:G1407"/>
    <mergeCell ref="B1408:G1408"/>
    <mergeCell ref="B1409:G1409"/>
    <mergeCell ref="B1410:G1410"/>
    <mergeCell ref="B1411:G1411"/>
    <mergeCell ref="B1412:G1412"/>
    <mergeCell ref="B1413:G1413"/>
    <mergeCell ref="B1414:G1414"/>
    <mergeCell ref="B1415:G1415"/>
    <mergeCell ref="B1416:G1416"/>
    <mergeCell ref="B1417:G1417"/>
    <mergeCell ref="B1419:G1419"/>
    <mergeCell ref="B1420:G1420"/>
    <mergeCell ref="B1421:G1421"/>
    <mergeCell ref="B1422:G1422"/>
    <mergeCell ref="B1423:G1423"/>
    <mergeCell ref="B1424:G1424"/>
    <mergeCell ref="B1425:G1425"/>
    <mergeCell ref="B1426:G1426"/>
    <mergeCell ref="B1427:G1427"/>
    <mergeCell ref="B1428:G1428"/>
    <mergeCell ref="B1429:G1429"/>
    <mergeCell ref="B1430:G1430"/>
    <mergeCell ref="B1431:G1431"/>
    <mergeCell ref="B1432:G1432"/>
    <mergeCell ref="B1433:G1433"/>
    <mergeCell ref="B1434:G1434"/>
    <mergeCell ref="B1435:G1435"/>
    <mergeCell ref="B1436:G1436"/>
    <mergeCell ref="B1437:G1437"/>
    <mergeCell ref="B1438:G1438"/>
    <mergeCell ref="B1439:G1439"/>
    <mergeCell ref="B1440:G1440"/>
    <mergeCell ref="B1441:G1441"/>
    <mergeCell ref="B1442:G1442"/>
    <mergeCell ref="B1443:G1443"/>
    <mergeCell ref="B1444:G1444"/>
    <mergeCell ref="B1445:G1445"/>
    <mergeCell ref="B1446:G1446"/>
    <mergeCell ref="B1447:G1447"/>
    <mergeCell ref="B1448:G1448"/>
    <mergeCell ref="B1449:G1449"/>
    <mergeCell ref="B1450:G1450"/>
    <mergeCell ref="B1451:G1451"/>
    <mergeCell ref="B1452:G1452"/>
    <mergeCell ref="B1453:G1453"/>
    <mergeCell ref="B1454:G1454"/>
    <mergeCell ref="B1455:G1455"/>
    <mergeCell ref="B1456:G1456"/>
    <mergeCell ref="B1457:G1457"/>
    <mergeCell ref="B1458:G1458"/>
    <mergeCell ref="B1459:G1459"/>
    <mergeCell ref="B1460:G1460"/>
    <mergeCell ref="B1461:G1461"/>
    <mergeCell ref="B1462:G1462"/>
    <mergeCell ref="B1463:G1463"/>
    <mergeCell ref="B1464:G1464"/>
    <mergeCell ref="B1465:G1465"/>
    <mergeCell ref="B1466:G1466"/>
    <mergeCell ref="B1467:G1467"/>
    <mergeCell ref="B1468:G1468"/>
    <mergeCell ref="B1469:G1469"/>
    <mergeCell ref="B1470:G1470"/>
    <mergeCell ref="B1471:G1471"/>
    <mergeCell ref="B1472:G1472"/>
    <mergeCell ref="B1473:G1473"/>
    <mergeCell ref="B1474:G1474"/>
    <mergeCell ref="B1475:G1475"/>
    <mergeCell ref="B1476:G1476"/>
    <mergeCell ref="B1477:G1477"/>
    <mergeCell ref="B1478:G1478"/>
    <mergeCell ref="B1479:G1479"/>
    <mergeCell ref="B1480:G1480"/>
    <mergeCell ref="B1481:G1481"/>
    <mergeCell ref="B1482:G1482"/>
    <mergeCell ref="B1483:G1483"/>
    <mergeCell ref="B1484:G1484"/>
    <mergeCell ref="B1485:G1485"/>
    <mergeCell ref="B1486:G1486"/>
    <mergeCell ref="B1487:G1487"/>
    <mergeCell ref="B1488:G1488"/>
    <mergeCell ref="B1489:G1489"/>
    <mergeCell ref="B1490:G1490"/>
    <mergeCell ref="B1491:G1491"/>
    <mergeCell ref="B1492:G1492"/>
    <mergeCell ref="B1493:G1493"/>
    <mergeCell ref="B1494:G1494"/>
    <mergeCell ref="B1495:G1495"/>
    <mergeCell ref="B1496:G1496"/>
    <mergeCell ref="B1497:G1497"/>
    <mergeCell ref="B1498:G1498"/>
    <mergeCell ref="B1499:G1499"/>
    <mergeCell ref="B1500:G1500"/>
    <mergeCell ref="B1501:G1501"/>
    <mergeCell ref="B1502:G1502"/>
    <mergeCell ref="B1503:G1503"/>
    <mergeCell ref="B1504:G1504"/>
    <mergeCell ref="B1505:G1505"/>
    <mergeCell ref="B1506:G1506"/>
    <mergeCell ref="B1507:G1507"/>
    <mergeCell ref="B1508:G1508"/>
    <mergeCell ref="B1509:G1509"/>
    <mergeCell ref="B1510:G1510"/>
    <mergeCell ref="B1511:G1511"/>
    <mergeCell ref="B1512:G1512"/>
    <mergeCell ref="B1513:G1513"/>
    <mergeCell ref="B1514:G1514"/>
    <mergeCell ref="B1515:G1515"/>
    <mergeCell ref="B1516:G1516"/>
    <mergeCell ref="B1517:G1517"/>
    <mergeCell ref="B1518:G1518"/>
    <mergeCell ref="B1519:G1519"/>
    <mergeCell ref="B1520:G1520"/>
    <mergeCell ref="B1521:G1521"/>
    <mergeCell ref="B1522:G1522"/>
    <mergeCell ref="B1523:G1523"/>
    <mergeCell ref="B1524:G1524"/>
    <mergeCell ref="B1525:G1525"/>
    <mergeCell ref="B1526:G1526"/>
    <mergeCell ref="B1527:G1527"/>
    <mergeCell ref="B1528:G1528"/>
    <mergeCell ref="B1529:G1529"/>
    <mergeCell ref="B1530:G1530"/>
    <mergeCell ref="B1531:G1531"/>
    <mergeCell ref="B1532:G1532"/>
    <mergeCell ref="B1533:G1533"/>
    <mergeCell ref="B1534:G1534"/>
    <mergeCell ref="B1535:G1535"/>
    <mergeCell ref="B1536:G1536"/>
    <mergeCell ref="B1537:G1537"/>
    <mergeCell ref="B1538:G1538"/>
    <mergeCell ref="B1539:G1539"/>
    <mergeCell ref="B1540:G1540"/>
    <mergeCell ref="B1541:G1541"/>
    <mergeCell ref="B1542:G1542"/>
    <mergeCell ref="B1543:G1543"/>
    <mergeCell ref="B1544:G1544"/>
    <mergeCell ref="B1545:G1545"/>
    <mergeCell ref="B1546:G1546"/>
    <mergeCell ref="B1547:G1547"/>
    <mergeCell ref="B1548:G1548"/>
    <mergeCell ref="B1549:G1549"/>
    <mergeCell ref="B1550:G1550"/>
    <mergeCell ref="B1551:G1551"/>
    <mergeCell ref="B1552:G1552"/>
    <mergeCell ref="B1553:G1553"/>
    <mergeCell ref="B1554:G1554"/>
    <mergeCell ref="B1555:G1555"/>
    <mergeCell ref="B1556:G1556"/>
    <mergeCell ref="B1557:G1557"/>
    <mergeCell ref="B1558:G1558"/>
    <mergeCell ref="B1559:G1559"/>
    <mergeCell ref="B1560:G1560"/>
    <mergeCell ref="B1561:G1561"/>
    <mergeCell ref="B1562:G1562"/>
    <mergeCell ref="B1563:G1563"/>
    <mergeCell ref="B1564:G1564"/>
    <mergeCell ref="B1565:G1565"/>
    <mergeCell ref="B1566:G1566"/>
    <mergeCell ref="B1567:G1567"/>
    <mergeCell ref="B1568:G1568"/>
    <mergeCell ref="B1574:G1574"/>
    <mergeCell ref="B1575:G1575"/>
    <mergeCell ref="B1576:G1576"/>
    <mergeCell ref="B1577:G1577"/>
    <mergeCell ref="B1578:G1578"/>
    <mergeCell ref="B1579:G1579"/>
    <mergeCell ref="B1580:G1580"/>
    <mergeCell ref="B1581:G1581"/>
    <mergeCell ref="B1582:G1582"/>
    <mergeCell ref="B1583:G1583"/>
    <mergeCell ref="B1584:G1584"/>
    <mergeCell ref="B1585:G1585"/>
    <mergeCell ref="B1586:G1586"/>
    <mergeCell ref="B1587:G1587"/>
    <mergeCell ref="B1588:G1588"/>
    <mergeCell ref="B1589:G1589"/>
    <mergeCell ref="B1590:G1590"/>
    <mergeCell ref="B1591:G1591"/>
    <mergeCell ref="B1592:G1592"/>
    <mergeCell ref="B1593:G1593"/>
    <mergeCell ref="B1594:G1594"/>
    <mergeCell ref="B1595:G1595"/>
    <mergeCell ref="B1596:G1596"/>
    <mergeCell ref="B1597:G1597"/>
    <mergeCell ref="B1598:G1598"/>
    <mergeCell ref="B1599:G1599"/>
    <mergeCell ref="B1600:G1600"/>
    <mergeCell ref="B1601:G1601"/>
    <mergeCell ref="B1605:G1605"/>
    <mergeCell ref="B1606:G1606"/>
    <mergeCell ref="B1607:G1607"/>
    <mergeCell ref="B1608:G1608"/>
    <mergeCell ref="B1609:G1609"/>
    <mergeCell ref="B1610:G1610"/>
    <mergeCell ref="B1614:G1614"/>
    <mergeCell ref="B1622:G1622"/>
    <mergeCell ref="B1624:G1624"/>
    <mergeCell ref="B1625:G1625"/>
    <mergeCell ref="B1626:G1626"/>
    <mergeCell ref="B1627:G1627"/>
    <mergeCell ref="B1628:G1628"/>
    <mergeCell ref="B1629:G1629"/>
    <mergeCell ref="B1630:G1630"/>
    <mergeCell ref="B1631:G1631"/>
    <mergeCell ref="B1632:G1632"/>
    <mergeCell ref="B1633:G1633"/>
    <mergeCell ref="B1634:G1634"/>
    <mergeCell ref="B1635:G1635"/>
    <mergeCell ref="B1636:G1636"/>
    <mergeCell ref="B1637:G1637"/>
    <mergeCell ref="B1638:G1638"/>
    <mergeCell ref="B1639:G1639"/>
    <mergeCell ref="B1640:G1640"/>
    <mergeCell ref="B1641:G1641"/>
    <mergeCell ref="B1642:G1642"/>
    <mergeCell ref="B1643:G1643"/>
    <mergeCell ref="B1644:G1644"/>
    <mergeCell ref="B1645:G1645"/>
    <mergeCell ref="B1646:G1646"/>
    <mergeCell ref="B1647:G1647"/>
    <mergeCell ref="B1648:G1648"/>
    <mergeCell ref="B1649:G1649"/>
    <mergeCell ref="B1650:G1650"/>
    <mergeCell ref="B1651:G1651"/>
    <mergeCell ref="B1652:G1652"/>
    <mergeCell ref="B1653:G1653"/>
    <mergeCell ref="B1654:G1654"/>
    <mergeCell ref="B1655:G1655"/>
    <mergeCell ref="B1656:G1656"/>
    <mergeCell ref="B1657:G1657"/>
    <mergeCell ref="B1658:G1658"/>
    <mergeCell ref="B1659:G1659"/>
    <mergeCell ref="B1660:G1660"/>
    <mergeCell ref="B1661:G1661"/>
    <mergeCell ref="B1662:G1662"/>
    <mergeCell ref="B1663:G1663"/>
    <mergeCell ref="B1664:G1664"/>
    <mergeCell ref="B1665:G1665"/>
    <mergeCell ref="B1666:G1666"/>
    <mergeCell ref="B1667:G1667"/>
    <mergeCell ref="B1668:G1668"/>
    <mergeCell ref="B1669:G1669"/>
    <mergeCell ref="B1670:G1670"/>
    <mergeCell ref="B1672:G1672"/>
    <mergeCell ref="B1673:G1673"/>
    <mergeCell ref="B1674:G1674"/>
    <mergeCell ref="B1675:G1675"/>
    <mergeCell ref="B1676:G1676"/>
    <mergeCell ref="B1677:G1677"/>
    <mergeCell ref="B1678:G1678"/>
    <mergeCell ref="B1679:G1679"/>
    <mergeCell ref="B1680:G1680"/>
    <mergeCell ref="B1681:G1681"/>
    <mergeCell ref="B1682:G1682"/>
    <mergeCell ref="B1683:G1683"/>
    <mergeCell ref="B1684:G1684"/>
    <mergeCell ref="B1685:G1685"/>
    <mergeCell ref="B1686:G1686"/>
    <mergeCell ref="B1687:G1687"/>
    <mergeCell ref="B1688:G1688"/>
    <mergeCell ref="B1689:G1689"/>
    <mergeCell ref="B1690:G1690"/>
    <mergeCell ref="B1691:G1691"/>
    <mergeCell ref="B1692:G1692"/>
    <mergeCell ref="B1693:G1693"/>
    <mergeCell ref="B1694:G1694"/>
    <mergeCell ref="B1695:G1695"/>
    <mergeCell ref="B1696:G1696"/>
    <mergeCell ref="B1697:G1697"/>
    <mergeCell ref="B1698:G1698"/>
    <mergeCell ref="B1699:G1699"/>
    <mergeCell ref="B1700:G1700"/>
    <mergeCell ref="B1701:G1701"/>
    <mergeCell ref="B1702:G1702"/>
    <mergeCell ref="B1703:G1703"/>
    <mergeCell ref="B1704:G1704"/>
    <mergeCell ref="B1705:G1705"/>
    <mergeCell ref="B1706:G1706"/>
    <mergeCell ref="B1707:G1707"/>
    <mergeCell ref="B1708:G1708"/>
    <mergeCell ref="B1709:G1709"/>
    <mergeCell ref="B1710:G1710"/>
    <mergeCell ref="B1711:G1711"/>
    <mergeCell ref="B1712:G1712"/>
    <mergeCell ref="B1713:G1713"/>
    <mergeCell ref="B1714:G1714"/>
    <mergeCell ref="B1715:G1715"/>
    <mergeCell ref="B1716:G1716"/>
    <mergeCell ref="B1717:G1717"/>
    <mergeCell ref="B1718:G1718"/>
    <mergeCell ref="B1719:G1719"/>
    <mergeCell ref="B1720:G1720"/>
    <mergeCell ref="B1721:G1721"/>
    <mergeCell ref="B1722:G1722"/>
    <mergeCell ref="B1723:G1723"/>
    <mergeCell ref="B1724:G1724"/>
    <mergeCell ref="B1725:G1725"/>
    <mergeCell ref="B1726:G1726"/>
    <mergeCell ref="B1727:G1727"/>
    <mergeCell ref="B1728:G1728"/>
    <mergeCell ref="B1729:G1729"/>
    <mergeCell ref="B1730:G1730"/>
    <mergeCell ref="B1731:G1731"/>
    <mergeCell ref="B1732:G1732"/>
    <mergeCell ref="B1733:G1733"/>
    <mergeCell ref="B1734:G1734"/>
    <mergeCell ref="B1735:G1735"/>
    <mergeCell ref="B1736:G1736"/>
    <mergeCell ref="B1737:G1737"/>
    <mergeCell ref="B1738:G1738"/>
    <mergeCell ref="B1739:G1739"/>
    <mergeCell ref="B1740:G1740"/>
    <mergeCell ref="B1741:G1741"/>
    <mergeCell ref="B1742:G1742"/>
    <mergeCell ref="B1743:G1743"/>
    <mergeCell ref="B1744:G1744"/>
    <mergeCell ref="B1745:G1745"/>
    <mergeCell ref="B1746:G1746"/>
    <mergeCell ref="B1747:G1747"/>
    <mergeCell ref="B1748:G1748"/>
    <mergeCell ref="B1749:G1749"/>
    <mergeCell ref="B1750:G1750"/>
    <mergeCell ref="B1751:G1751"/>
    <mergeCell ref="B1752:G1752"/>
    <mergeCell ref="B1753:G1753"/>
    <mergeCell ref="B1754:G1754"/>
    <mergeCell ref="B1755:G1755"/>
    <mergeCell ref="B1756:G1756"/>
    <mergeCell ref="B1757:G1757"/>
    <mergeCell ref="B1758:G1758"/>
    <mergeCell ref="B1759:G1759"/>
    <mergeCell ref="B1760:G1760"/>
    <mergeCell ref="B1761:G1761"/>
    <mergeCell ref="B1762:G1762"/>
    <mergeCell ref="B1763:G1763"/>
    <mergeCell ref="B1764:G1764"/>
    <mergeCell ref="B1765:G1765"/>
    <mergeCell ref="B1766:G1766"/>
    <mergeCell ref="B1767:G1767"/>
    <mergeCell ref="B1768:G1768"/>
    <mergeCell ref="B1769:G1769"/>
    <mergeCell ref="B1770:G1770"/>
    <mergeCell ref="B1771:G1771"/>
    <mergeCell ref="B1772:G1772"/>
    <mergeCell ref="B1773:G1773"/>
    <mergeCell ref="B1774:G1774"/>
    <mergeCell ref="B1775:G1775"/>
    <mergeCell ref="B1776:G1776"/>
    <mergeCell ref="B1777:G1777"/>
    <mergeCell ref="B1778:G1778"/>
    <mergeCell ref="B1779:G1779"/>
    <mergeCell ref="B1780:G1780"/>
    <mergeCell ref="B1781:G1781"/>
    <mergeCell ref="B1782:G1782"/>
    <mergeCell ref="B1783:G1783"/>
    <mergeCell ref="B1784:G1784"/>
    <mergeCell ref="B1785:G1785"/>
    <mergeCell ref="B1786:G1786"/>
    <mergeCell ref="B1789:G1789"/>
    <mergeCell ref="B1790:G1790"/>
    <mergeCell ref="B1791:G1791"/>
    <mergeCell ref="B1792:G1792"/>
    <mergeCell ref="B1793:G1793"/>
    <mergeCell ref="B1794:G1794"/>
    <mergeCell ref="B1795:G1795"/>
    <mergeCell ref="B1796:G1796"/>
    <mergeCell ref="B1797:G1797"/>
    <mergeCell ref="B1798:G1798"/>
    <mergeCell ref="B1799:G1799"/>
    <mergeCell ref="B1800:G1800"/>
    <mergeCell ref="B1802:G1802"/>
    <mergeCell ref="B1803:G1803"/>
    <mergeCell ref="B1804:G1804"/>
    <mergeCell ref="B1805:G1805"/>
    <mergeCell ref="B1806:G1806"/>
    <mergeCell ref="B1807:G1807"/>
    <mergeCell ref="B1808:G1808"/>
    <mergeCell ref="B1809:G1809"/>
    <mergeCell ref="B1810:G1810"/>
    <mergeCell ref="B1811:G1811"/>
    <mergeCell ref="B1812:G1812"/>
    <mergeCell ref="B1813:G1813"/>
    <mergeCell ref="B1814:G1814"/>
    <mergeCell ref="B1815:G1815"/>
    <mergeCell ref="B1816:G1816"/>
    <mergeCell ref="B1817:G1817"/>
    <mergeCell ref="B1818:G1818"/>
    <mergeCell ref="B1819:G1819"/>
    <mergeCell ref="B1820:G1820"/>
    <mergeCell ref="B1821:G1821"/>
    <mergeCell ref="B1822:G1822"/>
    <mergeCell ref="B1823:G1823"/>
    <mergeCell ref="B1824:G1824"/>
    <mergeCell ref="B1825:G1825"/>
    <mergeCell ref="B1826:G1826"/>
    <mergeCell ref="B1827:G1827"/>
    <mergeCell ref="B1828:G1828"/>
    <mergeCell ref="B1829:G1829"/>
    <mergeCell ref="B1830:G1830"/>
    <mergeCell ref="B1831:G1831"/>
    <mergeCell ref="B1832:G1832"/>
    <mergeCell ref="B1833:G1833"/>
    <mergeCell ref="B1834:G1834"/>
    <mergeCell ref="B1835:G1835"/>
    <mergeCell ref="B1836:G1836"/>
    <mergeCell ref="B1837:G1837"/>
    <mergeCell ref="B1838:G1838"/>
    <mergeCell ref="B1839:G1839"/>
    <mergeCell ref="B1840:G1840"/>
    <mergeCell ref="B1841:G1841"/>
    <mergeCell ref="B1842:G1842"/>
    <mergeCell ref="B1853:G1853"/>
    <mergeCell ref="B1854:G1854"/>
    <mergeCell ref="B1843:G1843"/>
    <mergeCell ref="B1844:G1844"/>
    <mergeCell ref="B1845:G1845"/>
    <mergeCell ref="B1846:G1846"/>
    <mergeCell ref="B1847:G1847"/>
    <mergeCell ref="B1848:G1848"/>
    <mergeCell ref="B1855:G1855"/>
    <mergeCell ref="A945:K945"/>
    <mergeCell ref="A1893:C1893"/>
    <mergeCell ref="B1897:G1897"/>
    <mergeCell ref="B1898:G1898"/>
    <mergeCell ref="B1899:G1899"/>
    <mergeCell ref="B1849:G1849"/>
    <mergeCell ref="B1850:G1850"/>
    <mergeCell ref="B1851:G1851"/>
    <mergeCell ref="B1852:G1852"/>
  </mergeCells>
  <printOptions/>
  <pageMargins left="0.984251968503937" right="0.984251968503937" top="0.984251968503937" bottom="0.984251968503937" header="0.5118110236220472" footer="0.5118110236220472"/>
  <pageSetup fitToHeight="15" fitToWidth="15" horizontalDpi="600" verticalDpi="600" orientation="landscape" paperSize="9" scale="90" r:id="rId1"/>
  <headerFooter alignWithMargins="0">
    <oddFooter>&amp;CStranica &amp;P</oddFooter>
  </headerFooter>
  <ignoredErrors>
    <ignoredError sqref="K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Damir</cp:lastModifiedBy>
  <cp:lastPrinted>2020-01-15T09:21:28Z</cp:lastPrinted>
  <dcterms:created xsi:type="dcterms:W3CDTF">2006-09-27T05:41:32Z</dcterms:created>
  <dcterms:modified xsi:type="dcterms:W3CDTF">2020-01-15T09:23:30Z</dcterms:modified>
  <cp:category/>
  <cp:version/>
  <cp:contentType/>
  <cp:contentStatus/>
</cp:coreProperties>
</file>